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zolnierowicz\Desktop\Poczta 2023\"/>
    </mc:Choice>
  </mc:AlternateContent>
  <xr:revisionPtr revIDLastSave="0" documentId="13_ncr:1_{4F080DF9-B5EE-4A28-BC8E-E4706D73F67F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2023-2024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5" i="6" l="1"/>
  <c r="G144" i="6"/>
  <c r="G183" i="6"/>
  <c r="G182" i="6"/>
  <c r="G181" i="6"/>
  <c r="G180" i="6"/>
  <c r="G179" i="6"/>
  <c r="F183" i="6"/>
  <c r="F182" i="6"/>
  <c r="F181" i="6"/>
  <c r="F180" i="6"/>
  <c r="F179" i="6"/>
  <c r="F7" i="6"/>
  <c r="G11" i="6"/>
  <c r="G12" i="6"/>
  <c r="C13" i="6"/>
  <c r="C153" i="6"/>
  <c r="C65" i="6"/>
  <c r="F150" i="6"/>
  <c r="G50" i="6"/>
  <c r="F42" i="6"/>
  <c r="G35" i="6"/>
  <c r="G34" i="6"/>
  <c r="F11" i="6"/>
  <c r="G23" i="6"/>
  <c r="G21" i="6"/>
  <c r="G20" i="6"/>
  <c r="G19" i="6"/>
  <c r="G17" i="6"/>
  <c r="G16" i="6"/>
  <c r="G15" i="6"/>
  <c r="G10" i="6"/>
  <c r="G8" i="6"/>
  <c r="G7" i="6"/>
  <c r="G6" i="6"/>
  <c r="F143" i="6"/>
  <c r="G151" i="6"/>
  <c r="G150" i="6"/>
  <c r="G149" i="6"/>
  <c r="F149" i="6"/>
  <c r="G148" i="6"/>
  <c r="F155" i="6"/>
  <c r="F156" i="6"/>
  <c r="G156" i="6"/>
  <c r="F157" i="6"/>
  <c r="G157" i="6"/>
  <c r="F158" i="6"/>
  <c r="G158" i="6"/>
  <c r="G146" i="6"/>
  <c r="F145" i="6"/>
  <c r="G143" i="6"/>
  <c r="G141" i="6"/>
  <c r="F140" i="6"/>
  <c r="G139" i="6"/>
  <c r="G138" i="6"/>
  <c r="F101" i="6"/>
  <c r="C30" i="6"/>
  <c r="G136" i="6"/>
  <c r="F29" i="6"/>
  <c r="F25" i="6"/>
  <c r="F23" i="6"/>
  <c r="F17" i="6"/>
  <c r="F27" i="6"/>
  <c r="G83" i="6"/>
  <c r="G173" i="6"/>
  <c r="G99" i="6"/>
  <c r="G67" i="6"/>
  <c r="G28" i="6"/>
  <c r="F169" i="6"/>
  <c r="F15" i="6"/>
  <c r="G24" i="6"/>
  <c r="F133" i="6"/>
  <c r="G134" i="6"/>
  <c r="G69" i="6"/>
  <c r="G45" i="6"/>
  <c r="F135" i="6"/>
  <c r="F115" i="6"/>
  <c r="C164" i="6"/>
  <c r="G164" i="6" s="1"/>
  <c r="C54" i="6"/>
  <c r="G54" i="6" s="1"/>
  <c r="G70" i="6"/>
  <c r="G100" i="6"/>
  <c r="C162" i="6"/>
  <c r="G162" i="6" s="1"/>
  <c r="G176" i="6"/>
  <c r="F176" i="6"/>
  <c r="G175" i="6"/>
  <c r="F175" i="6"/>
  <c r="G174" i="6"/>
  <c r="F174" i="6"/>
  <c r="G171" i="6"/>
  <c r="F171" i="6"/>
  <c r="G170" i="6"/>
  <c r="F170" i="6"/>
  <c r="G163" i="6"/>
  <c r="F163" i="6"/>
  <c r="G161" i="6"/>
  <c r="F161" i="6"/>
  <c r="G160" i="6"/>
  <c r="F160" i="6"/>
  <c r="G159" i="6"/>
  <c r="F159" i="6"/>
  <c r="G128" i="6"/>
  <c r="F128" i="6"/>
  <c r="G127" i="6"/>
  <c r="F127" i="6"/>
  <c r="G126" i="6"/>
  <c r="F126" i="6"/>
  <c r="G125" i="6"/>
  <c r="F125" i="6"/>
  <c r="G124" i="6"/>
  <c r="F124" i="6"/>
  <c r="G123" i="6"/>
  <c r="F123" i="6"/>
  <c r="G120" i="6"/>
  <c r="F120" i="6"/>
  <c r="G119" i="6"/>
  <c r="F119" i="6"/>
  <c r="G118" i="6"/>
  <c r="F118" i="6"/>
  <c r="G117" i="6"/>
  <c r="F117" i="6"/>
  <c r="G116" i="6"/>
  <c r="F116" i="6"/>
  <c r="G115" i="6"/>
  <c r="G112" i="6"/>
  <c r="F112" i="6"/>
  <c r="G111" i="6"/>
  <c r="F111" i="6"/>
  <c r="G110" i="6"/>
  <c r="F110" i="6"/>
  <c r="G109" i="6"/>
  <c r="F109" i="6"/>
  <c r="G108" i="6"/>
  <c r="F108" i="6"/>
  <c r="G107" i="6"/>
  <c r="F107" i="6"/>
  <c r="G104" i="6"/>
  <c r="F104" i="6"/>
  <c r="G103" i="6"/>
  <c r="F103" i="6"/>
  <c r="G102" i="6"/>
  <c r="F102" i="6"/>
  <c r="G96" i="6"/>
  <c r="F96" i="6"/>
  <c r="G95" i="6"/>
  <c r="F95" i="6"/>
  <c r="G94" i="6"/>
  <c r="F94" i="6"/>
  <c r="G93" i="6"/>
  <c r="F93" i="6"/>
  <c r="G92" i="6"/>
  <c r="F92" i="6"/>
  <c r="G91" i="6"/>
  <c r="F91" i="6"/>
  <c r="G88" i="6"/>
  <c r="F88" i="6"/>
  <c r="G87" i="6"/>
  <c r="F87" i="6"/>
  <c r="G86" i="6"/>
  <c r="F86" i="6"/>
  <c r="G85" i="6"/>
  <c r="F85" i="6"/>
  <c r="G84" i="6"/>
  <c r="F84" i="6"/>
  <c r="G80" i="6"/>
  <c r="F80" i="6"/>
  <c r="G79" i="6"/>
  <c r="F79" i="6"/>
  <c r="G78" i="6"/>
  <c r="F78" i="6"/>
  <c r="G77" i="6"/>
  <c r="F77" i="6"/>
  <c r="G76" i="6"/>
  <c r="F76" i="6"/>
  <c r="G75" i="6"/>
  <c r="F75" i="6"/>
  <c r="G72" i="6"/>
  <c r="F72" i="6"/>
  <c r="G71" i="6"/>
  <c r="F71" i="6"/>
  <c r="G68" i="6"/>
  <c r="F68" i="6"/>
  <c r="G63" i="6"/>
  <c r="F63" i="6"/>
  <c r="G62" i="6"/>
  <c r="F62" i="6"/>
  <c r="G61" i="6"/>
  <c r="F61" i="6"/>
  <c r="G60" i="6"/>
  <c r="F60" i="6"/>
  <c r="G59" i="6"/>
  <c r="F59" i="6"/>
  <c r="G58" i="6"/>
  <c r="F58" i="6"/>
  <c r="G55" i="6"/>
  <c r="F55" i="6"/>
  <c r="G53" i="6"/>
  <c r="F53" i="6"/>
  <c r="G52" i="6"/>
  <c r="F52" i="6"/>
  <c r="G51" i="6"/>
  <c r="F51" i="6"/>
  <c r="F50" i="6"/>
  <c r="G47" i="6"/>
  <c r="F47" i="6"/>
  <c r="G46" i="6"/>
  <c r="F46" i="6"/>
  <c r="F45" i="6"/>
  <c r="G44" i="6"/>
  <c r="F44" i="6"/>
  <c r="G43" i="6"/>
  <c r="F43" i="6"/>
  <c r="G42" i="6"/>
  <c r="G39" i="6"/>
  <c r="F39" i="6"/>
  <c r="G38" i="6"/>
  <c r="F38" i="6"/>
  <c r="G36" i="6"/>
  <c r="F36" i="6"/>
  <c r="F35" i="6"/>
  <c r="F12" i="6"/>
  <c r="F113" i="6" l="1"/>
  <c r="F97" i="6"/>
  <c r="G81" i="6"/>
  <c r="F81" i="6"/>
  <c r="G184" i="6"/>
  <c r="F184" i="6"/>
  <c r="G13" i="6"/>
  <c r="G64" i="6"/>
  <c r="F138" i="6"/>
  <c r="C130" i="6"/>
  <c r="C131" i="6" s="1"/>
  <c r="C165" i="6"/>
  <c r="F148" i="6"/>
  <c r="F151" i="6"/>
  <c r="F164" i="6"/>
  <c r="F162" i="6"/>
  <c r="G155" i="6"/>
  <c r="G165" i="6" s="1"/>
  <c r="G135" i="6"/>
  <c r="F139" i="6"/>
  <c r="F54" i="6"/>
  <c r="F56" i="6" s="1"/>
  <c r="G140" i="6"/>
  <c r="F144" i="6"/>
  <c r="F70" i="6"/>
  <c r="F146" i="6"/>
  <c r="F141" i="6"/>
  <c r="C31" i="6"/>
  <c r="G101" i="6"/>
  <c r="G105" i="6" s="1"/>
  <c r="F37" i="6"/>
  <c r="G37" i="6"/>
  <c r="G40" i="6" s="1"/>
  <c r="G25" i="6"/>
  <c r="F8" i="6"/>
  <c r="F173" i="6"/>
  <c r="F177" i="6" s="1"/>
  <c r="F28" i="6"/>
  <c r="G29" i="6"/>
  <c r="F136" i="6"/>
  <c r="F134" i="6"/>
  <c r="F69" i="6"/>
  <c r="F34" i="6"/>
  <c r="G27" i="6"/>
  <c r="F19" i="6"/>
  <c r="F20" i="6"/>
  <c r="F21" i="6"/>
  <c r="F6" i="6"/>
  <c r="F67" i="6"/>
  <c r="G169" i="6"/>
  <c r="G177" i="6" s="1"/>
  <c r="F24" i="6"/>
  <c r="F16" i="6"/>
  <c r="F99" i="6"/>
  <c r="F10" i="6"/>
  <c r="F83" i="6"/>
  <c r="F89" i="6" s="1"/>
  <c r="F48" i="6"/>
  <c r="F100" i="6"/>
  <c r="G133" i="6"/>
  <c r="F129" i="6"/>
  <c r="G129" i="6"/>
  <c r="F121" i="6"/>
  <c r="G121" i="6"/>
  <c r="G113" i="6"/>
  <c r="G97" i="6"/>
  <c r="G89" i="6"/>
  <c r="F64" i="6"/>
  <c r="G56" i="6"/>
  <c r="G73" i="6"/>
  <c r="G48" i="6"/>
  <c r="F153" i="6" l="1"/>
  <c r="G153" i="6"/>
  <c r="G166" i="6" s="1"/>
  <c r="F73" i="6"/>
  <c r="F40" i="6"/>
  <c r="F65" i="6" s="1"/>
  <c r="F30" i="6"/>
  <c r="F13" i="6"/>
  <c r="G65" i="6"/>
  <c r="F165" i="6"/>
  <c r="G30" i="6"/>
  <c r="G31" i="6" s="1"/>
  <c r="G130" i="6"/>
  <c r="F105" i="6"/>
  <c r="F166" i="6" l="1"/>
  <c r="G131" i="6"/>
  <c r="F186" i="6"/>
  <c r="F130" i="6"/>
  <c r="F131" i="6" s="1"/>
  <c r="F31" i="6"/>
  <c r="F185" i="6" l="1"/>
</calcChain>
</file>

<file path=xl/sharedStrings.xml><?xml version="1.0" encoding="utf-8"?>
<sst xmlns="http://schemas.openxmlformats.org/spreadsheetml/2006/main" count="182" uniqueCount="83">
  <si>
    <t>Lp.</t>
  </si>
  <si>
    <t>Przedmiot zamówienia/
Waga i rodzaj przesyłki</t>
  </si>
  <si>
    <t>A.
Ilość/
rodzaj</t>
  </si>
  <si>
    <t>B. Cena jednostkowa
netto w PLN</t>
  </si>
  <si>
    <t>C. Cena
jednostkowa
brutto w PLN</t>
  </si>
  <si>
    <t>Ponad 1000 g do 2000 g</t>
  </si>
  <si>
    <t>Polecone Ekonomiczne Krajowe A</t>
  </si>
  <si>
    <t>Polecone Priorytetowe Krajowe A</t>
  </si>
  <si>
    <t>Polecone za Potwierdzeniem Odbioru Krajowe A</t>
  </si>
  <si>
    <t>Polecone Priorytetowe za Potwierdzeniem Odbioru Krajowe A</t>
  </si>
  <si>
    <t>ZAGRANICZNE</t>
  </si>
  <si>
    <t>Ponad 50 g do 100 g</t>
  </si>
  <si>
    <t>Ponad 100 g do 350 g</t>
  </si>
  <si>
    <t>Ponad 350 g do 500 g</t>
  </si>
  <si>
    <t>Ponad 500 g do 1000 g</t>
  </si>
  <si>
    <t>Zwykłe Priorytetowe Zagraniczne Strefa A</t>
  </si>
  <si>
    <t>Zwykłe Priorytetowe Zagraniczne Strefa B</t>
  </si>
  <si>
    <t>Zwykłe Priorytetowe Zagraniczne Strefa C</t>
  </si>
  <si>
    <t>Zwykłe Priorytetowe Zagraniczne Strefa D</t>
  </si>
  <si>
    <t>Polecone Priorytetowe Zagraniczne Strefa A</t>
  </si>
  <si>
    <t>Polecone Priorytetowe Zagraniczne Strefa B</t>
  </si>
  <si>
    <t>Polecone Priorytetowe Zagraniczne Strefa C</t>
  </si>
  <si>
    <t>Polecone Priorytetowe Zagraniczne Strefa D</t>
  </si>
  <si>
    <t>Polecone Priorytetowe Zagraniczne za Potwierdzeniem Odbioru Strefa A</t>
  </si>
  <si>
    <t>Polecone Priorytetowe Zagraniczne za Potwierdzeniem Odbioru Strefa B</t>
  </si>
  <si>
    <t>Polecone Priorytetowe Zagraniczne za Potwierdzeniem Odbioru Strefa C</t>
  </si>
  <si>
    <t>Polecone Priorytetowe Zagraniczne za Potwierdzeniem Odbioru Strefa D</t>
  </si>
  <si>
    <t>Do 1 kg</t>
  </si>
  <si>
    <t>Ponad 2 kg do 5 kg</t>
  </si>
  <si>
    <t>Ponad 5 kg do 10 kg</t>
  </si>
  <si>
    <t>Zwroty</t>
  </si>
  <si>
    <t>Stała opłata abonamentowa
za odbiór przesyłek</t>
  </si>
  <si>
    <t xml:space="preserve">Uwaga: Ilość wysyłanych przesyłek pocztowych jest wartością szacunkową służącą jedynie </t>
  </si>
  <si>
    <t xml:space="preserve">ocenie ofert Wykonawców.Rzeczywista ilość usług pocztowych realizowana przez Zamawiającego
</t>
  </si>
  <si>
    <t xml:space="preserve">może różnić się od przedstawionych w niniejszym folmularzu. Z tego tytułu nie służą Wykonawcy </t>
  </si>
  <si>
    <t>względem Zamawiającego jakiekolwiek roszczenia.</t>
  </si>
  <si>
    <t>do 50g</t>
  </si>
  <si>
    <t xml:space="preserve"> do 2 kg</t>
  </si>
  <si>
    <t xml:space="preserve"> do 3 kg</t>
  </si>
  <si>
    <t xml:space="preserve"> do 4 kg</t>
  </si>
  <si>
    <t xml:space="preserve"> do 5 kg</t>
  </si>
  <si>
    <t xml:space="preserve"> do 6 kg</t>
  </si>
  <si>
    <t xml:space="preserve"> do7 kg</t>
  </si>
  <si>
    <t xml:space="preserve"> do 8 kg</t>
  </si>
  <si>
    <t xml:space="preserve"> do 9 kg</t>
  </si>
  <si>
    <t xml:space="preserve"> do 10kg</t>
  </si>
  <si>
    <t>Zwroty listów- zagraniczne  *</t>
  </si>
  <si>
    <t>RAZEM ZWYKŁE KRAJOWE</t>
  </si>
  <si>
    <t>RAZEM POLECONE KRAJOWE</t>
  </si>
  <si>
    <t>RAZEM ZWYKŁE ZAGR.</t>
  </si>
  <si>
    <t>RAZEM POLECONE ZAGR.</t>
  </si>
  <si>
    <t>RAZEM PACZKI KRAJOWE</t>
  </si>
  <si>
    <t>RAZEM PACZKI ZAGR.</t>
  </si>
  <si>
    <t>AxC
Wartość 
brutto w PLN</t>
  </si>
  <si>
    <t xml:space="preserve">Zwykłe Ekonomiczne </t>
  </si>
  <si>
    <t xml:space="preserve">Zwykłe Priorytetowe </t>
  </si>
  <si>
    <t>format S do 500 g</t>
  </si>
  <si>
    <t>format M do 1000 g</t>
  </si>
  <si>
    <t>format L do 2000 g</t>
  </si>
  <si>
    <r>
      <t xml:space="preserve">* </t>
    </r>
    <r>
      <rPr>
        <sz val="10"/>
        <color theme="1"/>
        <rFont val="Calibri"/>
        <family val="2"/>
        <charset val="238"/>
        <scheme val="minor"/>
      </rPr>
      <t>Jest to ilość, której nie da się przewidzieć.</t>
    </r>
  </si>
  <si>
    <t>do 1 kg</t>
  </si>
  <si>
    <t>Ponad 1 kg do 2 kg</t>
  </si>
  <si>
    <t>Zwroty listów- polecone krajowe  *</t>
  </si>
  <si>
    <t>AxB
Wartość 
netto w PLN</t>
  </si>
  <si>
    <t>Krajowe polecone i zwykłe</t>
  </si>
  <si>
    <t>zagr. Zwykłe i polecone</t>
  </si>
  <si>
    <t>Podpis Wykonawcy</t>
  </si>
  <si>
    <t>Załącznik 2a</t>
  </si>
  <si>
    <t>Paczka Ekonomiczna Krajowa Gabaryt A</t>
  </si>
  <si>
    <t>Paczka Ekonomiczna Krajowa Gabaryt B</t>
  </si>
  <si>
    <t>Paczka Priorytetowa Krajowa Gabaryt A</t>
  </si>
  <si>
    <t>Paczka Priorytetowa Krajowa Gabaryt B</t>
  </si>
  <si>
    <t>Formularz ofertowy dotyczy zapytania ofertowego  na usługi pocztowe w obrocie krajowym i zagranicznym dla
 Politechniki Morskiej w Szczecinie
na okres jednego roku kalendarzowego</t>
  </si>
  <si>
    <t>Przesyłka kurierska</t>
  </si>
  <si>
    <t>wymiar maksymalny  9x40x65 cm, najdłuższy bok do 120 cm, waga do 20 kg</t>
  </si>
  <si>
    <t>wymiar maksymalny 20x40x65 cm, najdłuższy bok do 120 cm, waga do 20 kg</t>
  </si>
  <si>
    <t>wymiar maksymalny 42x40x65 cm, najdłuższy bok do 120 cm, waga do 20 kg</t>
  </si>
  <si>
    <t>wymiar maksymalny 60x60x70 cm, najdłuższy bok do 120 cm, waga do 20 kg</t>
  </si>
  <si>
    <t xml:space="preserve">Wartość netto w PLN </t>
  </si>
  <si>
    <t>Wartość brutto + VAT w PLN</t>
  </si>
  <si>
    <t>wymiar maksymalny wiekszy niż 60x60x70 cm, najdłuższy bok do 120 cm, waga do 30 kg</t>
  </si>
  <si>
    <t>Paczka Zagraniczna Ekonomiczna  Strefa 11</t>
  </si>
  <si>
    <t>RAZEM PACZKI KRAJOWE I  ZAGR.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</si>
</sst>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_ ;\-#,##0\ "/>
    <numFmt numFmtId="165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44" fontId="0" fillId="0" borderId="0" xfId="1" applyFont="1" applyAlignment="1">
      <alignment horizontal="center" vertical="center"/>
    </xf>
    <xf numFmtId="0" fontId="0" fillId="0" borderId="1" xfId="0" applyBorder="1"/>
    <xf numFmtId="44" fontId="0" fillId="0" borderId="1" xfId="1" applyFont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44" fontId="0" fillId="0" borderId="0" xfId="1" applyFont="1" applyBorder="1" applyAlignment="1">
      <alignment horizontal="center"/>
    </xf>
    <xf numFmtId="44" fontId="0" fillId="0" borderId="0" xfId="1" applyFont="1" applyFill="1" applyBorder="1" applyAlignment="1">
      <alignment horizontal="center" vertical="center"/>
    </xf>
    <xf numFmtId="44" fontId="0" fillId="4" borderId="1" xfId="1" applyFont="1" applyFill="1" applyBorder="1" applyAlignment="1">
      <alignment horizontal="center" vertical="center"/>
    </xf>
    <xf numFmtId="44" fontId="0" fillId="5" borderId="1" xfId="1" applyFont="1" applyFill="1" applyBorder="1" applyAlignment="1">
      <alignment horizontal="center" vertical="center"/>
    </xf>
    <xf numFmtId="165" fontId="2" fillId="3" borderId="1" xfId="1" applyNumberFormat="1" applyFont="1" applyFill="1" applyBorder="1" applyAlignment="1">
      <alignment horizontal="right" vertical="center"/>
    </xf>
    <xf numFmtId="44" fontId="2" fillId="6" borderId="1" xfId="1" applyFont="1" applyFill="1" applyBorder="1" applyAlignment="1">
      <alignment horizontal="center" vertical="center"/>
    </xf>
    <xf numFmtId="44" fontId="0" fillId="6" borderId="1" xfId="1" applyFont="1" applyFill="1" applyBorder="1" applyAlignment="1">
      <alignment horizontal="center" vertical="center"/>
    </xf>
    <xf numFmtId="44" fontId="0" fillId="4" borderId="1" xfId="1" applyFont="1" applyFill="1" applyBorder="1" applyAlignment="1">
      <alignment horizontal="right" vertical="center"/>
    </xf>
    <xf numFmtId="44" fontId="0" fillId="2" borderId="1" xfId="1" applyFont="1" applyFill="1" applyBorder="1" applyAlignment="1">
      <alignment horizontal="center" vertical="center"/>
    </xf>
    <xf numFmtId="165" fontId="2" fillId="6" borderId="1" xfId="1" applyNumberFormat="1" applyFont="1" applyFill="1" applyBorder="1" applyAlignment="1">
      <alignment horizontal="right" vertical="center"/>
    </xf>
    <xf numFmtId="44" fontId="2" fillId="7" borderId="1" xfId="1" applyFont="1" applyFill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5" borderId="0" xfId="0" applyFill="1"/>
    <xf numFmtId="0" fontId="0" fillId="5" borderId="1" xfId="0" applyFill="1" applyBorder="1"/>
    <xf numFmtId="0" fontId="0" fillId="4" borderId="1" xfId="0" applyFill="1" applyBorder="1"/>
    <xf numFmtId="0" fontId="0" fillId="6" borderId="1" xfId="0" applyFill="1" applyBorder="1" applyAlignment="1">
      <alignment horizontal="center" vertical="center"/>
    </xf>
    <xf numFmtId="0" fontId="2" fillId="0" borderId="2" xfId="0" applyFont="1" applyBorder="1"/>
    <xf numFmtId="0" fontId="2" fillId="0" borderId="4" xfId="0" applyFont="1" applyBorder="1"/>
    <xf numFmtId="0" fontId="2" fillId="0" borderId="3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44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165" fontId="0" fillId="0" borderId="1" xfId="0" applyNumberFormat="1" applyBorder="1" applyAlignment="1">
      <alignment horizontal="right"/>
    </xf>
    <xf numFmtId="165" fontId="2" fillId="3" borderId="1" xfId="0" applyNumberFormat="1" applyFont="1" applyFill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5" fontId="0" fillId="0" borderId="1" xfId="0" applyNumberFormat="1" applyBorder="1"/>
    <xf numFmtId="0" fontId="0" fillId="5" borderId="1" xfId="0" applyFill="1" applyBorder="1" applyAlignment="1">
      <alignment horizontal="center" vertical="center"/>
    </xf>
    <xf numFmtId="0" fontId="0" fillId="0" borderId="3" xfId="0" applyBorder="1"/>
    <xf numFmtId="44" fontId="0" fillId="0" borderId="0" xfId="0" applyNumberFormat="1"/>
    <xf numFmtId="0" fontId="0" fillId="5" borderId="4" xfId="0" applyFill="1" applyBorder="1"/>
    <xf numFmtId="0" fontId="0" fillId="0" borderId="1" xfId="0" applyBorder="1" applyAlignment="1">
      <alignment wrapText="1"/>
    </xf>
    <xf numFmtId="44" fontId="2" fillId="0" borderId="0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4" fontId="2" fillId="0" borderId="0" xfId="1" applyFont="1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right"/>
    </xf>
    <xf numFmtId="165" fontId="0" fillId="6" borderId="1" xfId="1" applyNumberFormat="1" applyFont="1" applyFill="1" applyBorder="1" applyAlignment="1">
      <alignment horizontal="right" vertical="center"/>
    </xf>
    <xf numFmtId="44" fontId="2" fillId="0" borderId="0" xfId="1" applyFont="1" applyBorder="1" applyAlignment="1">
      <alignment horizontal="right" vertical="center" wrapText="1"/>
    </xf>
    <xf numFmtId="44" fontId="2" fillId="0" borderId="0" xfId="1" applyFont="1" applyBorder="1" applyAlignment="1">
      <alignment horizontal="center" vertical="center"/>
    </xf>
    <xf numFmtId="0" fontId="2" fillId="0" borderId="0" xfId="0" applyFont="1"/>
    <xf numFmtId="0" fontId="0" fillId="7" borderId="1" xfId="0" applyFill="1" applyBorder="1"/>
    <xf numFmtId="0" fontId="0" fillId="7" borderId="1" xfId="0" applyFill="1" applyBorder="1" applyAlignment="1">
      <alignment horizontal="center" vertical="center"/>
    </xf>
    <xf numFmtId="44" fontId="0" fillId="7" borderId="1" xfId="1" applyFont="1" applyFill="1" applyBorder="1" applyAlignment="1">
      <alignment horizontal="center" vertical="center"/>
    </xf>
    <xf numFmtId="44" fontId="0" fillId="5" borderId="1" xfId="1" applyFont="1" applyFill="1" applyBorder="1" applyAlignment="1">
      <alignment horizontal="right" vertical="center"/>
    </xf>
    <xf numFmtId="44" fontId="2" fillId="5" borderId="1" xfId="1" applyFont="1" applyFill="1" applyBorder="1" applyAlignment="1">
      <alignment horizontal="center" vertical="center"/>
    </xf>
    <xf numFmtId="165" fontId="2" fillId="6" borderId="1" xfId="0" applyNumberFormat="1" applyFont="1" applyFill="1" applyBorder="1" applyAlignment="1">
      <alignment horizontal="right"/>
    </xf>
    <xf numFmtId="165" fontId="2" fillId="7" borderId="1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44" fontId="2" fillId="0" borderId="1" xfId="1" applyFont="1" applyFill="1" applyBorder="1" applyAlignment="1">
      <alignment horizontal="center" vertical="center"/>
    </xf>
    <xf numFmtId="0" fontId="0" fillId="0" borderId="2" xfId="0" applyBorder="1"/>
    <xf numFmtId="0" fontId="0" fillId="0" borderId="4" xfId="0" applyBorder="1" applyAlignment="1">
      <alignment wrapText="1"/>
    </xf>
    <xf numFmtId="0" fontId="0" fillId="0" borderId="4" xfId="0" applyBorder="1" applyAlignment="1">
      <alignment horizontal="left" wrapText="1"/>
    </xf>
    <xf numFmtId="165" fontId="0" fillId="7" borderId="1" xfId="1" applyNumberFormat="1" applyFont="1" applyFill="1" applyBorder="1" applyAlignment="1">
      <alignment horizontal="right" vertical="center"/>
    </xf>
    <xf numFmtId="44" fontId="0" fillId="0" borderId="1" xfId="0" applyNumberFormat="1" applyBorder="1" applyAlignment="1">
      <alignment horizontal="left"/>
    </xf>
    <xf numFmtId="44" fontId="0" fillId="0" borderId="1" xfId="0" applyNumberFormat="1" applyBorder="1" applyAlignment="1">
      <alignment horizontal="center"/>
    </xf>
    <xf numFmtId="44" fontId="0" fillId="7" borderId="2" xfId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right" wrapText="1"/>
    </xf>
    <xf numFmtId="0" fontId="2" fillId="0" borderId="4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4" fontId="2" fillId="0" borderId="2" xfId="0" applyNumberFormat="1" applyFont="1" applyBorder="1" applyAlignment="1">
      <alignment horizontal="center"/>
    </xf>
    <xf numFmtId="44" fontId="2" fillId="0" borderId="3" xfId="0" applyNumberFormat="1" applyFont="1" applyBorder="1" applyAlignment="1">
      <alignment horizontal="center"/>
    </xf>
    <xf numFmtId="44" fontId="2" fillId="0" borderId="1" xfId="1" applyFont="1" applyBorder="1" applyAlignment="1">
      <alignment horizontal="right" vertical="center" wrapText="1"/>
    </xf>
    <xf numFmtId="44" fontId="2" fillId="0" borderId="1" xfId="1" applyFont="1" applyBorder="1" applyAlignment="1">
      <alignment horizontal="center" vertical="center"/>
    </xf>
    <xf numFmtId="0" fontId="2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2" fillId="0" borderId="0" xfId="0" applyFont="1" applyAlignment="1">
      <alignment horizontal="lef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BB055-0CCE-4C52-991E-587973228E01}">
  <dimension ref="A1:CV221"/>
  <sheetViews>
    <sheetView tabSelected="1" topLeftCell="A182" workbookViewId="0">
      <selection activeCell="J169" sqref="J169"/>
    </sheetView>
  </sheetViews>
  <sheetFormatPr defaultRowHeight="15" x14ac:dyDescent="0.25"/>
  <cols>
    <col min="1" max="1" width="4.140625" customWidth="1"/>
    <col min="2" max="2" width="31.42578125" customWidth="1"/>
    <col min="3" max="3" width="14" style="19" customWidth="1"/>
    <col min="4" max="4" width="18" style="1" customWidth="1"/>
    <col min="5" max="6" width="14.140625" style="1" customWidth="1"/>
    <col min="7" max="7" width="17" style="1" customWidth="1"/>
    <col min="10" max="10" width="13.42578125" bestFit="1" customWidth="1"/>
  </cols>
  <sheetData>
    <row r="1" spans="1:11" ht="10.5" customHeight="1" x14ac:dyDescent="0.25"/>
    <row r="2" spans="1:11" ht="63" customHeight="1" x14ac:dyDescent="0.25">
      <c r="A2" s="73" t="s">
        <v>72</v>
      </c>
      <c r="B2" s="74"/>
      <c r="C2" s="74"/>
      <c r="D2" s="74"/>
      <c r="E2" s="74"/>
      <c r="F2" s="74"/>
      <c r="G2" s="74"/>
    </row>
    <row r="3" spans="1:11" x14ac:dyDescent="0.25">
      <c r="G3" s="1" t="s">
        <v>67</v>
      </c>
    </row>
    <row r="4" spans="1:11" ht="45" x14ac:dyDescent="0.25">
      <c r="A4" s="20" t="s">
        <v>0</v>
      </c>
      <c r="B4" s="21" t="s">
        <v>1</v>
      </c>
      <c r="C4" s="21" t="s">
        <v>2</v>
      </c>
      <c r="D4" s="22" t="s">
        <v>3</v>
      </c>
      <c r="E4" s="22" t="s">
        <v>4</v>
      </c>
      <c r="F4" s="22" t="s">
        <v>63</v>
      </c>
      <c r="G4" s="22" t="s">
        <v>53</v>
      </c>
    </row>
    <row r="5" spans="1:11" x14ac:dyDescent="0.25">
      <c r="A5" s="75" t="s">
        <v>54</v>
      </c>
      <c r="B5" s="75"/>
      <c r="C5" s="75"/>
      <c r="D5" s="75"/>
      <c r="E5" s="75"/>
      <c r="F5" s="75"/>
      <c r="G5" s="75"/>
    </row>
    <row r="6" spans="1:11" x14ac:dyDescent="0.25">
      <c r="A6" s="2">
        <v>1</v>
      </c>
      <c r="B6" s="2" t="s">
        <v>56</v>
      </c>
      <c r="C6" s="23">
        <v>3100</v>
      </c>
      <c r="D6" s="3"/>
      <c r="E6" s="3"/>
      <c r="F6" s="3">
        <f>C6*D6</f>
        <v>0</v>
      </c>
      <c r="G6" s="3">
        <f>E6*C6</f>
        <v>0</v>
      </c>
    </row>
    <row r="7" spans="1:11" x14ac:dyDescent="0.25">
      <c r="A7" s="2">
        <v>2</v>
      </c>
      <c r="B7" s="2" t="s">
        <v>57</v>
      </c>
      <c r="C7" s="23">
        <v>500</v>
      </c>
      <c r="D7" s="3"/>
      <c r="E7" s="3"/>
      <c r="F7" s="3">
        <f>C7*D7</f>
        <v>0</v>
      </c>
      <c r="G7" s="3">
        <f>E7*C7</f>
        <v>0</v>
      </c>
      <c r="J7" s="19"/>
    </row>
    <row r="8" spans="1:11" x14ac:dyDescent="0.25">
      <c r="A8" s="2">
        <v>3</v>
      </c>
      <c r="B8" s="2" t="s">
        <v>58</v>
      </c>
      <c r="C8" s="23">
        <v>600</v>
      </c>
      <c r="D8" s="3"/>
      <c r="E8" s="3"/>
      <c r="F8" s="3">
        <f t="shared" ref="F8" si="0">C8*D8</f>
        <v>0</v>
      </c>
      <c r="G8" s="3">
        <f>C8*E8</f>
        <v>0</v>
      </c>
      <c r="J8" s="19"/>
    </row>
    <row r="9" spans="1:11" x14ac:dyDescent="0.25">
      <c r="A9" s="75" t="s">
        <v>55</v>
      </c>
      <c r="B9" s="75"/>
      <c r="C9" s="75"/>
      <c r="D9" s="75"/>
      <c r="E9" s="75"/>
      <c r="F9" s="75"/>
      <c r="G9" s="75"/>
      <c r="J9" s="19"/>
    </row>
    <row r="10" spans="1:11" x14ac:dyDescent="0.25">
      <c r="A10" s="2">
        <v>4</v>
      </c>
      <c r="B10" s="2" t="s">
        <v>56</v>
      </c>
      <c r="C10" s="23">
        <v>800</v>
      </c>
      <c r="D10" s="3"/>
      <c r="E10" s="3"/>
      <c r="F10" s="3">
        <f>C10*D10</f>
        <v>0</v>
      </c>
      <c r="G10" s="3">
        <f>C10*E10</f>
        <v>0</v>
      </c>
      <c r="J10" s="19"/>
      <c r="K10" s="24"/>
    </row>
    <row r="11" spans="1:11" x14ac:dyDescent="0.25">
      <c r="A11" s="2">
        <v>5</v>
      </c>
      <c r="B11" s="2" t="s">
        <v>57</v>
      </c>
      <c r="C11" s="23">
        <v>150</v>
      </c>
      <c r="D11" s="3"/>
      <c r="E11" s="3"/>
      <c r="F11" s="3">
        <f>C11*D11</f>
        <v>0</v>
      </c>
      <c r="G11" s="3">
        <f>C11*E11</f>
        <v>0</v>
      </c>
      <c r="J11" s="19"/>
    </row>
    <row r="12" spans="1:11" x14ac:dyDescent="0.25">
      <c r="A12" s="2">
        <v>6</v>
      </c>
      <c r="B12" s="2" t="s">
        <v>58</v>
      </c>
      <c r="C12" s="23">
        <v>160</v>
      </c>
      <c r="D12" s="3"/>
      <c r="E12" s="3"/>
      <c r="F12" s="3">
        <f t="shared" ref="F12" si="1">C12*D12</f>
        <v>0</v>
      </c>
      <c r="G12" s="3">
        <f>C12*E12</f>
        <v>0</v>
      </c>
      <c r="J12" s="19"/>
    </row>
    <row r="13" spans="1:11" x14ac:dyDescent="0.25">
      <c r="A13" s="25"/>
      <c r="B13" s="26" t="s">
        <v>47</v>
      </c>
      <c r="C13" s="27">
        <f>C6+C7+C8+C10+C11+C12</f>
        <v>5310</v>
      </c>
      <c r="D13" s="9"/>
      <c r="E13" s="9"/>
      <c r="F13" s="13">
        <f>SUM(F6:F12)</f>
        <v>0</v>
      </c>
      <c r="G13" s="13">
        <f>SUM(G6:G12)</f>
        <v>0</v>
      </c>
    </row>
    <row r="14" spans="1:11" x14ac:dyDescent="0.25">
      <c r="A14" s="75" t="s">
        <v>6</v>
      </c>
      <c r="B14" s="75"/>
      <c r="C14" s="75"/>
      <c r="D14" s="75"/>
      <c r="E14" s="75"/>
      <c r="F14" s="75"/>
      <c r="G14" s="75"/>
    </row>
    <row r="15" spans="1:11" x14ac:dyDescent="0.25">
      <c r="A15" s="2">
        <v>7</v>
      </c>
      <c r="B15" s="2" t="s">
        <v>56</v>
      </c>
      <c r="C15" s="23">
        <v>1900</v>
      </c>
      <c r="D15" s="3"/>
      <c r="E15" s="3"/>
      <c r="F15" s="3">
        <f>C15*D15</f>
        <v>0</v>
      </c>
      <c r="G15" s="3">
        <f>C15*E15</f>
        <v>0</v>
      </c>
    </row>
    <row r="16" spans="1:11" x14ac:dyDescent="0.25">
      <c r="A16" s="2">
        <v>8</v>
      </c>
      <c r="B16" s="2" t="s">
        <v>57</v>
      </c>
      <c r="C16" s="23">
        <v>400</v>
      </c>
      <c r="D16" s="3"/>
      <c r="E16" s="3"/>
      <c r="F16" s="3">
        <f t="shared" ref="F16:F29" si="2">C16*D16</f>
        <v>0</v>
      </c>
      <c r="G16" s="3">
        <f>C16*E16</f>
        <v>0</v>
      </c>
    </row>
    <row r="17" spans="1:7" x14ac:dyDescent="0.25">
      <c r="A17" s="2">
        <v>9</v>
      </c>
      <c r="B17" s="2" t="s">
        <v>58</v>
      </c>
      <c r="C17" s="23">
        <v>100</v>
      </c>
      <c r="D17" s="3"/>
      <c r="E17" s="3"/>
      <c r="F17" s="3">
        <f t="shared" si="2"/>
        <v>0</v>
      </c>
      <c r="G17" s="3">
        <f>C17*E17</f>
        <v>0</v>
      </c>
    </row>
    <row r="18" spans="1:7" x14ac:dyDescent="0.25">
      <c r="A18" s="28" t="s">
        <v>7</v>
      </c>
      <c r="B18" s="29"/>
      <c r="C18" s="29"/>
      <c r="D18" s="29"/>
      <c r="E18" s="29"/>
      <c r="F18" s="3"/>
      <c r="G18" s="30"/>
    </row>
    <row r="19" spans="1:7" x14ac:dyDescent="0.25">
      <c r="A19" s="2">
        <v>10</v>
      </c>
      <c r="B19" s="2" t="s">
        <v>56</v>
      </c>
      <c r="C19" s="23">
        <v>400</v>
      </c>
      <c r="D19" s="3"/>
      <c r="E19" s="3"/>
      <c r="F19" s="3">
        <f t="shared" si="2"/>
        <v>0</v>
      </c>
      <c r="G19" s="3">
        <f>C19*E19</f>
        <v>0</v>
      </c>
    </row>
    <row r="20" spans="1:7" x14ac:dyDescent="0.25">
      <c r="A20" s="2">
        <v>11</v>
      </c>
      <c r="B20" s="2" t="s">
        <v>57</v>
      </c>
      <c r="C20" s="23">
        <v>150</v>
      </c>
      <c r="D20" s="3"/>
      <c r="E20" s="3"/>
      <c r="F20" s="3">
        <f t="shared" si="2"/>
        <v>0</v>
      </c>
      <c r="G20" s="3">
        <f>C20*E20</f>
        <v>0</v>
      </c>
    </row>
    <row r="21" spans="1:7" x14ac:dyDescent="0.25">
      <c r="A21" s="2">
        <v>12</v>
      </c>
      <c r="B21" s="2" t="s">
        <v>58</v>
      </c>
      <c r="C21" s="23">
        <v>250</v>
      </c>
      <c r="D21" s="3"/>
      <c r="E21" s="3"/>
      <c r="F21" s="3">
        <f t="shared" si="2"/>
        <v>0</v>
      </c>
      <c r="G21" s="3">
        <f>C21*E21</f>
        <v>0</v>
      </c>
    </row>
    <row r="22" spans="1:7" x14ac:dyDescent="0.25">
      <c r="A22" s="28" t="s">
        <v>8</v>
      </c>
      <c r="B22" s="29"/>
      <c r="C22" s="29"/>
      <c r="D22" s="29"/>
      <c r="E22" s="29"/>
      <c r="F22" s="3"/>
      <c r="G22" s="30"/>
    </row>
    <row r="23" spans="1:7" x14ac:dyDescent="0.25">
      <c r="A23" s="2">
        <v>13</v>
      </c>
      <c r="B23" s="2" t="s">
        <v>56</v>
      </c>
      <c r="C23" s="23">
        <v>2500</v>
      </c>
      <c r="D23" s="3"/>
      <c r="E23" s="3"/>
      <c r="F23" s="3">
        <f t="shared" si="2"/>
        <v>0</v>
      </c>
      <c r="G23" s="3">
        <f>C23*E23</f>
        <v>0</v>
      </c>
    </row>
    <row r="24" spans="1:7" x14ac:dyDescent="0.25">
      <c r="A24" s="2">
        <v>14</v>
      </c>
      <c r="B24" s="2" t="s">
        <v>57</v>
      </c>
      <c r="C24" s="23">
        <v>150</v>
      </c>
      <c r="D24" s="3"/>
      <c r="E24" s="3"/>
      <c r="F24" s="3">
        <f t="shared" si="2"/>
        <v>0</v>
      </c>
      <c r="G24" s="3">
        <f t="shared" ref="G24:G25" si="3">C24*E24</f>
        <v>0</v>
      </c>
    </row>
    <row r="25" spans="1:7" x14ac:dyDescent="0.25">
      <c r="A25" s="2">
        <v>15</v>
      </c>
      <c r="B25" s="2" t="s">
        <v>58</v>
      </c>
      <c r="C25" s="23">
        <v>70</v>
      </c>
      <c r="D25" s="3"/>
      <c r="E25" s="3"/>
      <c r="F25" s="3">
        <f t="shared" si="2"/>
        <v>0</v>
      </c>
      <c r="G25" s="3">
        <f t="shared" si="3"/>
        <v>0</v>
      </c>
    </row>
    <row r="26" spans="1:7" x14ac:dyDescent="0.25">
      <c r="A26" s="28" t="s">
        <v>9</v>
      </c>
      <c r="B26" s="29"/>
      <c r="C26" s="29"/>
      <c r="D26" s="29"/>
      <c r="E26" s="29"/>
      <c r="F26" s="3"/>
      <c r="G26" s="30"/>
    </row>
    <row r="27" spans="1:7" x14ac:dyDescent="0.25">
      <c r="A27" s="2">
        <v>16</v>
      </c>
      <c r="B27" s="2" t="s">
        <v>56</v>
      </c>
      <c r="C27" s="23">
        <v>250</v>
      </c>
      <c r="D27" s="3"/>
      <c r="E27" s="3"/>
      <c r="F27" s="3">
        <f t="shared" si="2"/>
        <v>0</v>
      </c>
      <c r="G27" s="3">
        <f>C27*E27</f>
        <v>0</v>
      </c>
    </row>
    <row r="28" spans="1:7" x14ac:dyDescent="0.25">
      <c r="A28" s="2">
        <v>17</v>
      </c>
      <c r="B28" s="2" t="s">
        <v>57</v>
      </c>
      <c r="C28" s="23">
        <v>40</v>
      </c>
      <c r="D28" s="3"/>
      <c r="E28" s="3"/>
      <c r="F28" s="3">
        <f t="shared" si="2"/>
        <v>0</v>
      </c>
      <c r="G28" s="3">
        <f t="shared" ref="G28:G29" si="4">C28*E28</f>
        <v>0</v>
      </c>
    </row>
    <row r="29" spans="1:7" x14ac:dyDescent="0.25">
      <c r="A29" s="2">
        <v>18</v>
      </c>
      <c r="B29" s="2" t="s">
        <v>58</v>
      </c>
      <c r="C29" s="23">
        <v>50</v>
      </c>
      <c r="D29" s="3"/>
      <c r="E29" s="3"/>
      <c r="F29" s="3">
        <f t="shared" si="2"/>
        <v>0</v>
      </c>
      <c r="G29" s="3">
        <f t="shared" si="4"/>
        <v>0</v>
      </c>
    </row>
    <row r="30" spans="1:7" x14ac:dyDescent="0.25">
      <c r="A30" s="25"/>
      <c r="B30" s="26" t="s">
        <v>48</v>
      </c>
      <c r="C30" s="27">
        <f>C15+C16+C17+C19+C20+C21+C23+C24+C25+C27+C28+C29</f>
        <v>6260</v>
      </c>
      <c r="D30" s="14"/>
      <c r="E30" s="9"/>
      <c r="F30" s="13">
        <f>SUM(F15:F29)</f>
        <v>0</v>
      </c>
      <c r="G30" s="13">
        <f>SUM(G15:G29)</f>
        <v>0</v>
      </c>
    </row>
    <row r="31" spans="1:7" x14ac:dyDescent="0.25">
      <c r="A31" s="25"/>
      <c r="B31" s="55" t="s">
        <v>64</v>
      </c>
      <c r="C31" s="56">
        <f>C13+C30</f>
        <v>11570</v>
      </c>
      <c r="D31" s="58"/>
      <c r="E31" s="10"/>
      <c r="F31" s="57">
        <f>F13+F30</f>
        <v>0</v>
      </c>
      <c r="G31" s="57">
        <f>G13+G30</f>
        <v>0</v>
      </c>
    </row>
    <row r="32" spans="1:7" x14ac:dyDescent="0.25">
      <c r="A32" s="76" t="s">
        <v>10</v>
      </c>
      <c r="B32" s="77"/>
      <c r="C32" s="77"/>
      <c r="D32" s="77"/>
      <c r="E32" s="4"/>
      <c r="F32" s="4"/>
      <c r="G32" s="4"/>
    </row>
    <row r="33" spans="1:7" x14ac:dyDescent="0.25">
      <c r="A33" s="64" t="s">
        <v>15</v>
      </c>
      <c r="B33" s="64"/>
      <c r="C33" s="64"/>
      <c r="D33" s="64"/>
      <c r="E33" s="64"/>
      <c r="F33" s="3"/>
      <c r="G33" s="33"/>
    </row>
    <row r="34" spans="1:7" x14ac:dyDescent="0.25">
      <c r="A34" s="31">
        <v>19</v>
      </c>
      <c r="B34" s="34" t="s">
        <v>36</v>
      </c>
      <c r="C34" s="32">
        <v>400</v>
      </c>
      <c r="D34" s="70"/>
      <c r="E34" s="35"/>
      <c r="F34" s="3">
        <f t="shared" ref="F34:F63" si="5">C34*D34</f>
        <v>0</v>
      </c>
      <c r="G34" s="35">
        <f>C34*E34</f>
        <v>0</v>
      </c>
    </row>
    <row r="35" spans="1:7" x14ac:dyDescent="0.25">
      <c r="A35" s="2">
        <v>20</v>
      </c>
      <c r="B35" s="2" t="s">
        <v>11</v>
      </c>
      <c r="C35" s="23">
        <v>100</v>
      </c>
      <c r="D35" s="3"/>
      <c r="E35" s="3"/>
      <c r="F35" s="3">
        <f t="shared" si="5"/>
        <v>0</v>
      </c>
      <c r="G35" s="35">
        <f>C35*E35</f>
        <v>0</v>
      </c>
    </row>
    <row r="36" spans="1:7" x14ac:dyDescent="0.25">
      <c r="A36" s="31">
        <v>21</v>
      </c>
      <c r="B36" s="2" t="s">
        <v>12</v>
      </c>
      <c r="C36" s="23">
        <v>20</v>
      </c>
      <c r="D36" s="3"/>
      <c r="E36" s="3"/>
      <c r="F36" s="3">
        <f t="shared" si="5"/>
        <v>0</v>
      </c>
      <c r="G36" s="35">
        <f t="shared" ref="G36:G39" si="6">C36*E36</f>
        <v>0</v>
      </c>
    </row>
    <row r="37" spans="1:7" x14ac:dyDescent="0.25">
      <c r="A37" s="2">
        <v>22</v>
      </c>
      <c r="B37" s="2" t="s">
        <v>13</v>
      </c>
      <c r="C37" s="23">
        <v>20</v>
      </c>
      <c r="D37" s="3"/>
      <c r="E37" s="3"/>
      <c r="F37" s="3">
        <f t="shared" si="5"/>
        <v>0</v>
      </c>
      <c r="G37" s="35">
        <f t="shared" si="6"/>
        <v>0</v>
      </c>
    </row>
    <row r="38" spans="1:7" x14ac:dyDescent="0.25">
      <c r="A38" s="31">
        <v>23</v>
      </c>
      <c r="B38" s="2" t="s">
        <v>14</v>
      </c>
      <c r="C38" s="23">
        <v>20</v>
      </c>
      <c r="D38" s="3"/>
      <c r="E38" s="3"/>
      <c r="F38" s="3">
        <f t="shared" si="5"/>
        <v>0</v>
      </c>
      <c r="G38" s="35">
        <f t="shared" si="6"/>
        <v>0</v>
      </c>
    </row>
    <row r="39" spans="1:7" x14ac:dyDescent="0.25">
      <c r="A39" s="2">
        <v>24</v>
      </c>
      <c r="B39" s="2" t="s">
        <v>5</v>
      </c>
      <c r="C39" s="23">
        <v>150</v>
      </c>
      <c r="D39" s="3"/>
      <c r="E39" s="3"/>
      <c r="F39" s="3">
        <f t="shared" si="5"/>
        <v>0</v>
      </c>
      <c r="G39" s="35">
        <f t="shared" si="6"/>
        <v>0</v>
      </c>
    </row>
    <row r="40" spans="1:7" x14ac:dyDescent="0.25">
      <c r="A40" s="31"/>
      <c r="B40" s="2"/>
      <c r="C40" s="23"/>
      <c r="D40" s="3"/>
      <c r="E40" s="3"/>
      <c r="F40" s="13">
        <f>SUM(F34:F39)</f>
        <v>0</v>
      </c>
      <c r="G40" s="60">
        <f>SUM(G34:G39)</f>
        <v>0</v>
      </c>
    </row>
    <row r="41" spans="1:7" x14ac:dyDescent="0.25">
      <c r="A41" s="64" t="s">
        <v>16</v>
      </c>
      <c r="B41" s="64"/>
      <c r="C41" s="64"/>
      <c r="D41" s="64"/>
      <c r="E41" s="64"/>
      <c r="F41" s="3"/>
      <c r="G41" s="37"/>
    </row>
    <row r="42" spans="1:7" x14ac:dyDescent="0.25">
      <c r="A42" s="31">
        <v>25</v>
      </c>
      <c r="B42" s="34" t="s">
        <v>36</v>
      </c>
      <c r="C42" s="32">
        <v>30</v>
      </c>
      <c r="D42" s="70"/>
      <c r="E42" s="35"/>
      <c r="F42" s="3">
        <f>C42*D42</f>
        <v>0</v>
      </c>
      <c r="G42" s="35">
        <f>C42*E42</f>
        <v>0</v>
      </c>
    </row>
    <row r="43" spans="1:7" x14ac:dyDescent="0.25">
      <c r="A43" s="2">
        <v>26</v>
      </c>
      <c r="B43" s="2" t="s">
        <v>11</v>
      </c>
      <c r="C43" s="23">
        <v>20</v>
      </c>
      <c r="D43" s="3"/>
      <c r="E43" s="3"/>
      <c r="F43" s="3">
        <f t="shared" si="5"/>
        <v>0</v>
      </c>
      <c r="G43" s="35">
        <f t="shared" ref="G43:G47" si="7">C43*E43</f>
        <v>0</v>
      </c>
    </row>
    <row r="44" spans="1:7" x14ac:dyDescent="0.25">
      <c r="A44" s="31">
        <v>27</v>
      </c>
      <c r="B44" s="2" t="s">
        <v>12</v>
      </c>
      <c r="C44" s="23">
        <v>10</v>
      </c>
      <c r="D44" s="3"/>
      <c r="E44" s="3"/>
      <c r="F44" s="3">
        <f t="shared" si="5"/>
        <v>0</v>
      </c>
      <c r="G44" s="35">
        <f t="shared" si="7"/>
        <v>0</v>
      </c>
    </row>
    <row r="45" spans="1:7" x14ac:dyDescent="0.25">
      <c r="A45" s="2">
        <v>28</v>
      </c>
      <c r="B45" s="2" t="s">
        <v>13</v>
      </c>
      <c r="C45" s="23">
        <v>2</v>
      </c>
      <c r="D45" s="3"/>
      <c r="E45" s="3"/>
      <c r="F45" s="3">
        <f t="shared" si="5"/>
        <v>0</v>
      </c>
      <c r="G45" s="35">
        <f t="shared" si="7"/>
        <v>0</v>
      </c>
    </row>
    <row r="46" spans="1:7" x14ac:dyDescent="0.25">
      <c r="A46" s="31">
        <v>29</v>
      </c>
      <c r="B46" s="2" t="s">
        <v>14</v>
      </c>
      <c r="C46" s="23">
        <v>2</v>
      </c>
      <c r="D46" s="3"/>
      <c r="E46" s="3"/>
      <c r="F46" s="3">
        <f t="shared" si="5"/>
        <v>0</v>
      </c>
      <c r="G46" s="35">
        <f t="shared" si="7"/>
        <v>0</v>
      </c>
    </row>
    <row r="47" spans="1:7" x14ac:dyDescent="0.25">
      <c r="A47" s="2">
        <v>30</v>
      </c>
      <c r="B47" s="2" t="s">
        <v>5</v>
      </c>
      <c r="C47" s="23">
        <v>2</v>
      </c>
      <c r="D47" s="3"/>
      <c r="E47" s="3"/>
      <c r="F47" s="3">
        <f t="shared" si="5"/>
        <v>0</v>
      </c>
      <c r="G47" s="35">
        <f t="shared" si="7"/>
        <v>0</v>
      </c>
    </row>
    <row r="48" spans="1:7" x14ac:dyDescent="0.25">
      <c r="A48" s="31"/>
      <c r="B48" s="2"/>
      <c r="C48" s="23"/>
      <c r="D48" s="3"/>
      <c r="E48" s="3"/>
      <c r="F48" s="13">
        <f>SUM(F42:F47)</f>
        <v>0</v>
      </c>
      <c r="G48" s="60">
        <f>SUM(G42:G47)</f>
        <v>0</v>
      </c>
    </row>
    <row r="49" spans="1:7" x14ac:dyDescent="0.25">
      <c r="A49" s="64" t="s">
        <v>17</v>
      </c>
      <c r="B49" s="64"/>
      <c r="C49" s="64"/>
      <c r="D49" s="64"/>
      <c r="E49" s="64"/>
      <c r="F49" s="3"/>
      <c r="G49" s="37"/>
    </row>
    <row r="50" spans="1:7" x14ac:dyDescent="0.25">
      <c r="A50" s="31">
        <v>31</v>
      </c>
      <c r="B50" s="34" t="s">
        <v>36</v>
      </c>
      <c r="C50" s="32">
        <v>1</v>
      </c>
      <c r="D50" s="70"/>
      <c r="E50" s="35"/>
      <c r="F50" s="3">
        <f t="shared" si="5"/>
        <v>0</v>
      </c>
      <c r="G50" s="38">
        <f>C50*E50</f>
        <v>0</v>
      </c>
    </row>
    <row r="51" spans="1:7" x14ac:dyDescent="0.25">
      <c r="A51" s="2">
        <v>32</v>
      </c>
      <c r="B51" s="2" t="s">
        <v>11</v>
      </c>
      <c r="C51" s="23">
        <v>1</v>
      </c>
      <c r="D51" s="3"/>
      <c r="E51" s="3"/>
      <c r="F51" s="3">
        <f t="shared" si="5"/>
        <v>0</v>
      </c>
      <c r="G51" s="35">
        <f t="shared" ref="G51:G55" si="8">C51*E51</f>
        <v>0</v>
      </c>
    </row>
    <row r="52" spans="1:7" x14ac:dyDescent="0.25">
      <c r="A52" s="31">
        <v>33</v>
      </c>
      <c r="B52" s="2" t="s">
        <v>12</v>
      </c>
      <c r="C52" s="23">
        <v>1</v>
      </c>
      <c r="D52" s="3"/>
      <c r="E52" s="3"/>
      <c r="F52" s="3">
        <f t="shared" si="5"/>
        <v>0</v>
      </c>
      <c r="G52" s="35">
        <f t="shared" si="8"/>
        <v>0</v>
      </c>
    </row>
    <row r="53" spans="1:7" x14ac:dyDescent="0.25">
      <c r="A53" s="2">
        <v>34</v>
      </c>
      <c r="B53" s="2" t="s">
        <v>13</v>
      </c>
      <c r="C53" s="23">
        <v>1</v>
      </c>
      <c r="D53" s="3"/>
      <c r="E53" s="3"/>
      <c r="F53" s="3">
        <f t="shared" si="5"/>
        <v>0</v>
      </c>
      <c r="G53" s="35">
        <f t="shared" si="8"/>
        <v>0</v>
      </c>
    </row>
    <row r="54" spans="1:7" x14ac:dyDescent="0.25">
      <c r="A54" s="31">
        <v>35</v>
      </c>
      <c r="B54" s="2" t="s">
        <v>14</v>
      </c>
      <c r="C54" s="23">
        <f>1</f>
        <v>1</v>
      </c>
      <c r="D54" s="3"/>
      <c r="E54" s="3"/>
      <c r="F54" s="3">
        <f t="shared" si="5"/>
        <v>0</v>
      </c>
      <c r="G54" s="35">
        <f t="shared" si="8"/>
        <v>0</v>
      </c>
    </row>
    <row r="55" spans="1:7" x14ac:dyDescent="0.25">
      <c r="A55" s="2">
        <v>36</v>
      </c>
      <c r="B55" s="2" t="s">
        <v>5</v>
      </c>
      <c r="C55" s="23">
        <v>1</v>
      </c>
      <c r="D55" s="3"/>
      <c r="E55" s="3"/>
      <c r="F55" s="3">
        <f t="shared" si="5"/>
        <v>0</v>
      </c>
      <c r="G55" s="35">
        <f t="shared" si="8"/>
        <v>0</v>
      </c>
    </row>
    <row r="56" spans="1:7" x14ac:dyDescent="0.25">
      <c r="A56" s="31"/>
      <c r="B56" s="2"/>
      <c r="C56" s="23"/>
      <c r="D56" s="3"/>
      <c r="E56" s="3"/>
      <c r="F56" s="13">
        <f>SUM(F50:F55)</f>
        <v>0</v>
      </c>
      <c r="G56" s="60">
        <f>SUM(G50:G55)</f>
        <v>0</v>
      </c>
    </row>
    <row r="57" spans="1:7" x14ac:dyDescent="0.25">
      <c r="A57" s="64" t="s">
        <v>18</v>
      </c>
      <c r="B57" s="64"/>
      <c r="C57" s="64"/>
      <c r="D57" s="64"/>
      <c r="E57" s="64"/>
      <c r="F57" s="3"/>
      <c r="G57" s="37"/>
    </row>
    <row r="58" spans="1:7" x14ac:dyDescent="0.25">
      <c r="A58" s="31">
        <v>37</v>
      </c>
      <c r="B58" s="34" t="s">
        <v>36</v>
      </c>
      <c r="C58" s="32">
        <v>1</v>
      </c>
      <c r="D58" s="70"/>
      <c r="E58" s="35"/>
      <c r="F58" s="3">
        <f t="shared" si="5"/>
        <v>0</v>
      </c>
      <c r="G58" s="35">
        <f>C58*E58</f>
        <v>0</v>
      </c>
    </row>
    <row r="59" spans="1:7" x14ac:dyDescent="0.25">
      <c r="A59" s="2">
        <v>38</v>
      </c>
      <c r="B59" s="2" t="s">
        <v>11</v>
      </c>
      <c r="C59" s="23">
        <v>1</v>
      </c>
      <c r="D59" s="3"/>
      <c r="E59" s="3"/>
      <c r="F59" s="3">
        <f t="shared" si="5"/>
        <v>0</v>
      </c>
      <c r="G59" s="35">
        <f t="shared" ref="G59:G63" si="9">C59*E59</f>
        <v>0</v>
      </c>
    </row>
    <row r="60" spans="1:7" x14ac:dyDescent="0.25">
      <c r="A60" s="31">
        <v>39</v>
      </c>
      <c r="B60" s="2" t="s">
        <v>12</v>
      </c>
      <c r="C60" s="23">
        <v>1</v>
      </c>
      <c r="D60" s="3"/>
      <c r="E60" s="3"/>
      <c r="F60" s="3">
        <f t="shared" si="5"/>
        <v>0</v>
      </c>
      <c r="G60" s="35">
        <f t="shared" si="9"/>
        <v>0</v>
      </c>
    </row>
    <row r="61" spans="1:7" x14ac:dyDescent="0.25">
      <c r="A61" s="2">
        <v>40</v>
      </c>
      <c r="B61" s="2" t="s">
        <v>13</v>
      </c>
      <c r="C61" s="23">
        <v>1</v>
      </c>
      <c r="D61" s="3"/>
      <c r="E61" s="3"/>
      <c r="F61" s="3">
        <f t="shared" si="5"/>
        <v>0</v>
      </c>
      <c r="G61" s="35">
        <f t="shared" si="9"/>
        <v>0</v>
      </c>
    </row>
    <row r="62" spans="1:7" x14ac:dyDescent="0.25">
      <c r="A62" s="31">
        <v>41</v>
      </c>
      <c r="B62" s="2" t="s">
        <v>14</v>
      </c>
      <c r="C62" s="23">
        <v>1</v>
      </c>
      <c r="D62" s="3"/>
      <c r="E62" s="3"/>
      <c r="F62" s="3">
        <f t="shared" si="5"/>
        <v>0</v>
      </c>
      <c r="G62" s="35">
        <f t="shared" si="9"/>
        <v>0</v>
      </c>
    </row>
    <row r="63" spans="1:7" x14ac:dyDescent="0.25">
      <c r="A63" s="2">
        <v>42</v>
      </c>
      <c r="B63" s="2" t="s">
        <v>5</v>
      </c>
      <c r="C63" s="23">
        <v>1</v>
      </c>
      <c r="D63" s="3"/>
      <c r="E63" s="3"/>
      <c r="F63" s="3">
        <f t="shared" si="5"/>
        <v>0</v>
      </c>
      <c r="G63" s="35">
        <f t="shared" si="9"/>
        <v>0</v>
      </c>
    </row>
    <row r="64" spans="1:7" x14ac:dyDescent="0.25">
      <c r="A64" s="25"/>
      <c r="B64" s="25"/>
      <c r="C64" s="39"/>
      <c r="D64" s="10"/>
      <c r="E64" s="10"/>
      <c r="F64" s="13">
        <f>SUM(F58:F63)</f>
        <v>0</v>
      </c>
      <c r="G64" s="16">
        <f>SUM(G58:G63)</f>
        <v>0</v>
      </c>
    </row>
    <row r="65" spans="1:69" x14ac:dyDescent="0.25">
      <c r="A65" s="25"/>
      <c r="B65" s="26" t="s">
        <v>49</v>
      </c>
      <c r="C65" s="27">
        <f>C34+C35+C36+C37+C38+C39+C42+C43+C44+C45+C46+C47+C50+C51+C52+C53+C54+C55+C58+C59+C60+C61+C62+C63</f>
        <v>788</v>
      </c>
      <c r="D65" s="9"/>
      <c r="E65" s="9"/>
      <c r="F65" s="57">
        <f>F40+F48+F56+F64</f>
        <v>0</v>
      </c>
      <c r="G65" s="61">
        <f>G40+G48+G56+G64</f>
        <v>0</v>
      </c>
    </row>
    <row r="66" spans="1:69" x14ac:dyDescent="0.25">
      <c r="A66" s="64" t="s">
        <v>19</v>
      </c>
      <c r="B66" s="64"/>
      <c r="C66" s="64"/>
      <c r="D66" s="64"/>
      <c r="E66" s="64"/>
      <c r="F66" s="64"/>
      <c r="G66" s="64"/>
    </row>
    <row r="67" spans="1:69" x14ac:dyDescent="0.25">
      <c r="A67" s="31">
        <v>43</v>
      </c>
      <c r="B67" s="34" t="s">
        <v>36</v>
      </c>
      <c r="C67" s="32">
        <v>150</v>
      </c>
      <c r="D67" s="70"/>
      <c r="E67" s="35"/>
      <c r="F67" s="35">
        <f>C67*D67</f>
        <v>0</v>
      </c>
      <c r="G67" s="35">
        <f>C67*E67</f>
        <v>0</v>
      </c>
    </row>
    <row r="68" spans="1:69" x14ac:dyDescent="0.25">
      <c r="A68" s="2">
        <v>44</v>
      </c>
      <c r="B68" s="2" t="s">
        <v>11</v>
      </c>
      <c r="C68" s="23">
        <v>50</v>
      </c>
      <c r="D68" s="3"/>
      <c r="E68" s="3"/>
      <c r="F68" s="35">
        <f t="shared" ref="F68:F128" si="10">C68*D68</f>
        <v>0</v>
      </c>
      <c r="G68" s="35">
        <f t="shared" ref="G68:G72" si="11">C68*E68</f>
        <v>0</v>
      </c>
    </row>
    <row r="69" spans="1:69" x14ac:dyDescent="0.25">
      <c r="A69" s="31">
        <v>45</v>
      </c>
      <c r="B69" s="2" t="s">
        <v>12</v>
      </c>
      <c r="C69" s="23">
        <v>10</v>
      </c>
      <c r="D69" s="3"/>
      <c r="E69" s="3"/>
      <c r="F69" s="35">
        <f t="shared" si="10"/>
        <v>0</v>
      </c>
      <c r="G69" s="35">
        <f t="shared" si="11"/>
        <v>0</v>
      </c>
    </row>
    <row r="70" spans="1:69" x14ac:dyDescent="0.25">
      <c r="A70" s="2">
        <v>46</v>
      </c>
      <c r="B70" s="2" t="s">
        <v>13</v>
      </c>
      <c r="C70" s="23">
        <v>1</v>
      </c>
      <c r="D70" s="3"/>
      <c r="E70" s="3"/>
      <c r="F70" s="35">
        <f t="shared" si="10"/>
        <v>0</v>
      </c>
      <c r="G70" s="35">
        <f t="shared" si="11"/>
        <v>0</v>
      </c>
    </row>
    <row r="71" spans="1:69" x14ac:dyDescent="0.25">
      <c r="A71" s="31">
        <v>47</v>
      </c>
      <c r="B71" s="2" t="s">
        <v>14</v>
      </c>
      <c r="C71" s="23">
        <v>1</v>
      </c>
      <c r="D71" s="3"/>
      <c r="E71" s="3"/>
      <c r="F71" s="35">
        <f t="shared" si="10"/>
        <v>0</v>
      </c>
      <c r="G71" s="35">
        <f t="shared" si="11"/>
        <v>0</v>
      </c>
    </row>
    <row r="72" spans="1:69" x14ac:dyDescent="0.25">
      <c r="A72" s="2">
        <v>48</v>
      </c>
      <c r="B72" s="2" t="s">
        <v>5</v>
      </c>
      <c r="C72" s="23">
        <v>1</v>
      </c>
      <c r="D72" s="3"/>
      <c r="E72" s="3"/>
      <c r="F72" s="35">
        <f t="shared" si="10"/>
        <v>0</v>
      </c>
      <c r="G72" s="35">
        <f t="shared" si="11"/>
        <v>0</v>
      </c>
    </row>
    <row r="73" spans="1:69" x14ac:dyDescent="0.25">
      <c r="A73" s="31"/>
      <c r="B73" s="2"/>
      <c r="C73" s="23"/>
      <c r="D73" s="3"/>
      <c r="E73" s="3"/>
      <c r="F73" s="50">
        <f>SUM(F67:F72)</f>
        <v>0</v>
      </c>
      <c r="G73" s="36">
        <f>SUM(G67:G72)</f>
        <v>0</v>
      </c>
    </row>
    <row r="74" spans="1:69" s="2" customFormat="1" x14ac:dyDescent="0.25">
      <c r="A74" s="64" t="s">
        <v>20</v>
      </c>
      <c r="B74" s="64"/>
      <c r="C74" s="64"/>
      <c r="D74" s="64"/>
      <c r="E74" s="64"/>
      <c r="F74" s="35"/>
      <c r="G74" s="6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</row>
    <row r="75" spans="1:69" x14ac:dyDescent="0.25">
      <c r="A75" s="31">
        <v>49</v>
      </c>
      <c r="B75" s="34" t="s">
        <v>36</v>
      </c>
      <c r="C75" s="32">
        <v>50</v>
      </c>
      <c r="D75" s="70"/>
      <c r="E75" s="35"/>
      <c r="F75" s="35">
        <f t="shared" si="10"/>
        <v>0</v>
      </c>
      <c r="G75" s="35">
        <f>C75*E75</f>
        <v>0</v>
      </c>
    </row>
    <row r="76" spans="1:69" x14ac:dyDescent="0.25">
      <c r="A76" s="2">
        <v>50</v>
      </c>
      <c r="B76" s="2" t="s">
        <v>11</v>
      </c>
      <c r="C76" s="23">
        <v>1</v>
      </c>
      <c r="D76" s="3"/>
      <c r="E76" s="3"/>
      <c r="F76" s="35">
        <f t="shared" si="10"/>
        <v>0</v>
      </c>
      <c r="G76" s="35">
        <f t="shared" ref="G76:G80" si="12">C76*E76</f>
        <v>0</v>
      </c>
    </row>
    <row r="77" spans="1:69" x14ac:dyDescent="0.25">
      <c r="A77" s="31">
        <v>51</v>
      </c>
      <c r="B77" s="2" t="s">
        <v>12</v>
      </c>
      <c r="C77" s="23">
        <v>1</v>
      </c>
      <c r="D77" s="3"/>
      <c r="E77" s="3"/>
      <c r="F77" s="35">
        <f t="shared" si="10"/>
        <v>0</v>
      </c>
      <c r="G77" s="35">
        <f t="shared" si="12"/>
        <v>0</v>
      </c>
    </row>
    <row r="78" spans="1:69" x14ac:dyDescent="0.25">
      <c r="A78" s="2">
        <v>52</v>
      </c>
      <c r="B78" s="2" t="s">
        <v>13</v>
      </c>
      <c r="C78" s="23">
        <v>1</v>
      </c>
      <c r="D78" s="3"/>
      <c r="E78" s="3"/>
      <c r="F78" s="35">
        <f t="shared" si="10"/>
        <v>0</v>
      </c>
      <c r="G78" s="35">
        <f t="shared" si="12"/>
        <v>0</v>
      </c>
    </row>
    <row r="79" spans="1:69" x14ac:dyDescent="0.25">
      <c r="A79" s="31">
        <v>53</v>
      </c>
      <c r="B79" s="2" t="s">
        <v>14</v>
      </c>
      <c r="C79" s="23">
        <v>1</v>
      </c>
      <c r="D79" s="3"/>
      <c r="E79" s="3"/>
      <c r="F79" s="35">
        <f t="shared" si="10"/>
        <v>0</v>
      </c>
      <c r="G79" s="35">
        <f t="shared" si="12"/>
        <v>0</v>
      </c>
    </row>
    <row r="80" spans="1:69" x14ac:dyDescent="0.25">
      <c r="A80" s="2">
        <v>54</v>
      </c>
      <c r="B80" s="2" t="s">
        <v>5</v>
      </c>
      <c r="C80" s="23">
        <v>1</v>
      </c>
      <c r="D80" s="3"/>
      <c r="E80" s="3"/>
      <c r="F80" s="35">
        <f t="shared" si="10"/>
        <v>0</v>
      </c>
      <c r="G80" s="35">
        <f t="shared" si="12"/>
        <v>0</v>
      </c>
    </row>
    <row r="81" spans="1:72" x14ac:dyDescent="0.25">
      <c r="A81" s="31"/>
      <c r="B81" s="2"/>
      <c r="C81" s="23"/>
      <c r="D81" s="3"/>
      <c r="E81" s="3"/>
      <c r="F81" s="50">
        <f>SUM(F75:F80)</f>
        <v>0</v>
      </c>
      <c r="G81" s="36">
        <f>SUM(G75:G80)</f>
        <v>0</v>
      </c>
    </row>
    <row r="82" spans="1:72" x14ac:dyDescent="0.25">
      <c r="A82" s="64" t="s">
        <v>21</v>
      </c>
      <c r="B82" s="64"/>
      <c r="C82" s="64"/>
      <c r="D82" s="64"/>
      <c r="E82" s="64"/>
      <c r="F82" s="35"/>
      <c r="G82" s="64"/>
    </row>
    <row r="83" spans="1:72" s="2" customFormat="1" x14ac:dyDescent="0.25">
      <c r="A83" s="31">
        <v>55</v>
      </c>
      <c r="B83" s="34" t="s">
        <v>36</v>
      </c>
      <c r="C83" s="32">
        <v>10</v>
      </c>
      <c r="D83" s="70"/>
      <c r="E83" s="35"/>
      <c r="F83" s="35">
        <f t="shared" si="10"/>
        <v>0</v>
      </c>
      <c r="G83" s="35">
        <f>C83*E83</f>
        <v>0</v>
      </c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</row>
    <row r="84" spans="1:72" x14ac:dyDescent="0.25">
      <c r="A84" s="31">
        <v>56</v>
      </c>
      <c r="B84" s="2" t="s">
        <v>11</v>
      </c>
      <c r="C84" s="23">
        <v>1</v>
      </c>
      <c r="D84" s="3"/>
      <c r="E84" s="3"/>
      <c r="F84" s="35">
        <f t="shared" si="10"/>
        <v>0</v>
      </c>
      <c r="G84" s="35">
        <f t="shared" ref="G84:G88" si="13">C84*E84</f>
        <v>0</v>
      </c>
    </row>
    <row r="85" spans="1:72" x14ac:dyDescent="0.25">
      <c r="A85" s="31">
        <v>57</v>
      </c>
      <c r="B85" s="2" t="s">
        <v>12</v>
      </c>
      <c r="C85" s="23">
        <v>1</v>
      </c>
      <c r="D85" s="3"/>
      <c r="E85" s="3"/>
      <c r="F85" s="35">
        <f t="shared" si="10"/>
        <v>0</v>
      </c>
      <c r="G85" s="35">
        <f t="shared" si="13"/>
        <v>0</v>
      </c>
    </row>
    <row r="86" spans="1:72" x14ac:dyDescent="0.25">
      <c r="A86" s="31">
        <v>58</v>
      </c>
      <c r="B86" s="2" t="s">
        <v>13</v>
      </c>
      <c r="C86" s="23">
        <v>1</v>
      </c>
      <c r="D86" s="3"/>
      <c r="E86" s="3"/>
      <c r="F86" s="35">
        <f t="shared" si="10"/>
        <v>0</v>
      </c>
      <c r="G86" s="35">
        <f t="shared" si="13"/>
        <v>0</v>
      </c>
    </row>
    <row r="87" spans="1:72" x14ac:dyDescent="0.25">
      <c r="A87" s="31">
        <v>59</v>
      </c>
      <c r="B87" s="2" t="s">
        <v>14</v>
      </c>
      <c r="C87" s="23">
        <v>1</v>
      </c>
      <c r="D87" s="3"/>
      <c r="E87" s="3"/>
      <c r="F87" s="35">
        <f t="shared" si="10"/>
        <v>0</v>
      </c>
      <c r="G87" s="35">
        <f t="shared" si="13"/>
        <v>0</v>
      </c>
    </row>
    <row r="88" spans="1:72" x14ac:dyDescent="0.25">
      <c r="A88" s="31">
        <v>60</v>
      </c>
      <c r="B88" s="2" t="s">
        <v>5</v>
      </c>
      <c r="C88" s="23">
        <v>1</v>
      </c>
      <c r="D88" s="3"/>
      <c r="E88" s="3"/>
      <c r="F88" s="35">
        <f t="shared" si="10"/>
        <v>0</v>
      </c>
      <c r="G88" s="35">
        <f t="shared" si="13"/>
        <v>0</v>
      </c>
    </row>
    <row r="89" spans="1:72" x14ac:dyDescent="0.25">
      <c r="A89" s="31"/>
      <c r="B89" s="2"/>
      <c r="C89" s="23"/>
      <c r="D89" s="3"/>
      <c r="E89" s="3"/>
      <c r="F89" s="50">
        <f>SUM(F83:F88)</f>
        <v>0</v>
      </c>
      <c r="G89" s="36">
        <f>SUM(G83:G88)</f>
        <v>0</v>
      </c>
    </row>
    <row r="90" spans="1:72" x14ac:dyDescent="0.25">
      <c r="A90" s="64" t="s">
        <v>22</v>
      </c>
      <c r="B90" s="64"/>
      <c r="C90" s="64"/>
      <c r="D90" s="64"/>
      <c r="E90" s="64"/>
      <c r="F90" s="35"/>
      <c r="G90" s="64"/>
    </row>
    <row r="91" spans="1:72" s="2" customFormat="1" x14ac:dyDescent="0.25">
      <c r="A91" s="31">
        <v>61</v>
      </c>
      <c r="B91" s="34" t="s">
        <v>36</v>
      </c>
      <c r="C91" s="32">
        <v>1</v>
      </c>
      <c r="D91" s="70"/>
      <c r="E91" s="35"/>
      <c r="F91" s="35">
        <f t="shared" si="10"/>
        <v>0</v>
      </c>
      <c r="G91" s="35">
        <f>C91*E91</f>
        <v>0</v>
      </c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 s="40"/>
    </row>
    <row r="92" spans="1:72" x14ac:dyDescent="0.25">
      <c r="A92" s="2">
        <v>62</v>
      </c>
      <c r="B92" s="2" t="s">
        <v>11</v>
      </c>
      <c r="C92" s="23">
        <v>1</v>
      </c>
      <c r="D92" s="3"/>
      <c r="E92" s="3"/>
      <c r="F92" s="35">
        <f t="shared" si="10"/>
        <v>0</v>
      </c>
      <c r="G92" s="35">
        <f t="shared" ref="G92:G96" si="14">C92*E92</f>
        <v>0</v>
      </c>
    </row>
    <row r="93" spans="1:72" x14ac:dyDescent="0.25">
      <c r="A93" s="31">
        <v>63</v>
      </c>
      <c r="B93" s="2" t="s">
        <v>12</v>
      </c>
      <c r="C93" s="23">
        <v>1</v>
      </c>
      <c r="D93" s="3"/>
      <c r="E93" s="3"/>
      <c r="F93" s="35">
        <f t="shared" si="10"/>
        <v>0</v>
      </c>
      <c r="G93" s="35">
        <f t="shared" si="14"/>
        <v>0</v>
      </c>
    </row>
    <row r="94" spans="1:72" x14ac:dyDescent="0.25">
      <c r="A94" s="2">
        <v>64</v>
      </c>
      <c r="B94" s="2" t="s">
        <v>13</v>
      </c>
      <c r="C94" s="23">
        <v>1</v>
      </c>
      <c r="D94" s="3"/>
      <c r="E94" s="3"/>
      <c r="F94" s="35">
        <f t="shared" si="10"/>
        <v>0</v>
      </c>
      <c r="G94" s="35">
        <f t="shared" si="14"/>
        <v>0</v>
      </c>
    </row>
    <row r="95" spans="1:72" x14ac:dyDescent="0.25">
      <c r="A95" s="31">
        <v>65</v>
      </c>
      <c r="B95" s="2" t="s">
        <v>14</v>
      </c>
      <c r="C95" s="23">
        <v>1</v>
      </c>
      <c r="D95" s="3"/>
      <c r="E95" s="3"/>
      <c r="F95" s="35">
        <f t="shared" si="10"/>
        <v>0</v>
      </c>
      <c r="G95" s="35">
        <f t="shared" si="14"/>
        <v>0</v>
      </c>
    </row>
    <row r="96" spans="1:72" x14ac:dyDescent="0.25">
      <c r="A96" s="2">
        <v>66</v>
      </c>
      <c r="B96" s="2" t="s">
        <v>5</v>
      </c>
      <c r="C96" s="23">
        <v>1</v>
      </c>
      <c r="D96" s="3"/>
      <c r="E96" s="3"/>
      <c r="F96" s="35">
        <f t="shared" si="10"/>
        <v>0</v>
      </c>
      <c r="G96" s="35">
        <f t="shared" si="14"/>
        <v>0</v>
      </c>
    </row>
    <row r="97" spans="1:71" x14ac:dyDescent="0.25">
      <c r="A97" s="2"/>
      <c r="B97" s="2"/>
      <c r="C97" s="23"/>
      <c r="D97" s="3"/>
      <c r="E97" s="3"/>
      <c r="F97" s="50">
        <f>SUM(F91:F96)</f>
        <v>0</v>
      </c>
      <c r="G97" s="36">
        <f>SUM(G91:G96)</f>
        <v>0</v>
      </c>
    </row>
    <row r="98" spans="1:71" x14ac:dyDescent="0.25">
      <c r="A98" s="64" t="s">
        <v>23</v>
      </c>
      <c r="B98" s="64"/>
      <c r="C98" s="64"/>
      <c r="D98" s="64"/>
      <c r="E98" s="64"/>
      <c r="F98" s="35"/>
      <c r="G98" s="64"/>
    </row>
    <row r="99" spans="1:71" s="2" customFormat="1" x14ac:dyDescent="0.25">
      <c r="A99" s="31">
        <v>67</v>
      </c>
      <c r="B99" s="34" t="s">
        <v>36</v>
      </c>
      <c r="C99" s="32">
        <v>200</v>
      </c>
      <c r="D99" s="70"/>
      <c r="E99" s="35"/>
      <c r="F99" s="35">
        <f t="shared" si="10"/>
        <v>0</v>
      </c>
      <c r="G99" s="35">
        <f>C99*E99</f>
        <v>0</v>
      </c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 s="40"/>
    </row>
    <row r="100" spans="1:71" x14ac:dyDescent="0.25">
      <c r="A100" s="2">
        <v>68</v>
      </c>
      <c r="B100" s="2" t="s">
        <v>11</v>
      </c>
      <c r="C100" s="23">
        <v>1</v>
      </c>
      <c r="D100" s="3"/>
      <c r="E100" s="3"/>
      <c r="F100" s="35">
        <f t="shared" si="10"/>
        <v>0</v>
      </c>
      <c r="G100" s="35">
        <f t="shared" ref="G100:G104" si="15">C100*E100</f>
        <v>0</v>
      </c>
    </row>
    <row r="101" spans="1:71" x14ac:dyDescent="0.25">
      <c r="A101" s="31">
        <v>69</v>
      </c>
      <c r="B101" s="2" t="s">
        <v>12</v>
      </c>
      <c r="C101" s="23">
        <v>2</v>
      </c>
      <c r="D101" s="3"/>
      <c r="E101" s="3"/>
      <c r="F101" s="35">
        <f t="shared" si="10"/>
        <v>0</v>
      </c>
      <c r="G101" s="35">
        <f t="shared" si="15"/>
        <v>0</v>
      </c>
    </row>
    <row r="102" spans="1:71" x14ac:dyDescent="0.25">
      <c r="A102" s="2">
        <v>70</v>
      </c>
      <c r="B102" s="2" t="s">
        <v>13</v>
      </c>
      <c r="C102" s="23">
        <v>1</v>
      </c>
      <c r="D102" s="3"/>
      <c r="E102" s="3"/>
      <c r="F102" s="35">
        <f t="shared" si="10"/>
        <v>0</v>
      </c>
      <c r="G102" s="35">
        <f t="shared" si="15"/>
        <v>0</v>
      </c>
    </row>
    <row r="103" spans="1:71" x14ac:dyDescent="0.25">
      <c r="A103" s="31">
        <v>71</v>
      </c>
      <c r="B103" s="2" t="s">
        <v>14</v>
      </c>
      <c r="C103" s="23">
        <v>1</v>
      </c>
      <c r="D103" s="3"/>
      <c r="E103" s="3"/>
      <c r="F103" s="35">
        <f t="shared" si="10"/>
        <v>0</v>
      </c>
      <c r="G103" s="35">
        <f t="shared" si="15"/>
        <v>0</v>
      </c>
    </row>
    <row r="104" spans="1:71" x14ac:dyDescent="0.25">
      <c r="A104" s="2">
        <v>72</v>
      </c>
      <c r="B104" s="2" t="s">
        <v>5</v>
      </c>
      <c r="C104" s="23">
        <v>1</v>
      </c>
      <c r="D104" s="3"/>
      <c r="E104" s="3"/>
      <c r="F104" s="35">
        <f t="shared" si="10"/>
        <v>0</v>
      </c>
      <c r="G104" s="35">
        <f t="shared" si="15"/>
        <v>0</v>
      </c>
    </row>
    <row r="105" spans="1:71" x14ac:dyDescent="0.25">
      <c r="A105" s="2"/>
      <c r="B105" s="2"/>
      <c r="C105" s="23"/>
      <c r="D105" s="3"/>
      <c r="E105" s="3"/>
      <c r="F105" s="50">
        <f>SUM(F99:F104)</f>
        <v>0</v>
      </c>
      <c r="G105" s="36">
        <f>SUM(G99:G104)</f>
        <v>0</v>
      </c>
    </row>
    <row r="106" spans="1:71" x14ac:dyDescent="0.25">
      <c r="A106" s="64" t="s">
        <v>24</v>
      </c>
      <c r="B106" s="64"/>
      <c r="C106" s="64"/>
      <c r="D106" s="64"/>
      <c r="E106" s="64"/>
      <c r="F106" s="35"/>
      <c r="G106" s="64"/>
    </row>
    <row r="107" spans="1:71" s="2" customFormat="1" x14ac:dyDescent="0.25">
      <c r="A107" s="31">
        <v>73</v>
      </c>
      <c r="B107" s="34" t="s">
        <v>36</v>
      </c>
      <c r="C107" s="32">
        <v>20</v>
      </c>
      <c r="D107" s="70"/>
      <c r="E107" s="35"/>
      <c r="F107" s="35">
        <f t="shared" si="10"/>
        <v>0</v>
      </c>
      <c r="G107" s="35">
        <f>C107*E107</f>
        <v>0</v>
      </c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 s="40"/>
    </row>
    <row r="108" spans="1:71" x14ac:dyDescent="0.25">
      <c r="A108" s="31">
        <v>74</v>
      </c>
      <c r="B108" s="2" t="s">
        <v>11</v>
      </c>
      <c r="C108" s="23">
        <v>1</v>
      </c>
      <c r="D108" s="3"/>
      <c r="E108" s="3"/>
      <c r="F108" s="35">
        <f t="shared" si="10"/>
        <v>0</v>
      </c>
      <c r="G108" s="35">
        <f t="shared" ref="G108:G112" si="16">C108*E108</f>
        <v>0</v>
      </c>
    </row>
    <row r="109" spans="1:71" x14ac:dyDescent="0.25">
      <c r="A109" s="31">
        <v>75</v>
      </c>
      <c r="B109" s="2" t="s">
        <v>12</v>
      </c>
      <c r="C109" s="23">
        <v>1</v>
      </c>
      <c r="D109" s="3"/>
      <c r="E109" s="3"/>
      <c r="F109" s="35">
        <f t="shared" si="10"/>
        <v>0</v>
      </c>
      <c r="G109" s="35">
        <f t="shared" si="16"/>
        <v>0</v>
      </c>
    </row>
    <row r="110" spans="1:71" x14ac:dyDescent="0.25">
      <c r="A110" s="31">
        <v>76</v>
      </c>
      <c r="B110" s="2" t="s">
        <v>13</v>
      </c>
      <c r="C110" s="23">
        <v>1</v>
      </c>
      <c r="D110" s="3"/>
      <c r="E110" s="3"/>
      <c r="F110" s="35">
        <f t="shared" si="10"/>
        <v>0</v>
      </c>
      <c r="G110" s="35">
        <f t="shared" si="16"/>
        <v>0</v>
      </c>
    </row>
    <row r="111" spans="1:71" x14ac:dyDescent="0.25">
      <c r="A111" s="31">
        <v>77</v>
      </c>
      <c r="B111" s="2" t="s">
        <v>14</v>
      </c>
      <c r="C111" s="23">
        <v>1</v>
      </c>
      <c r="D111" s="3"/>
      <c r="E111" s="3"/>
      <c r="F111" s="35">
        <f t="shared" si="10"/>
        <v>0</v>
      </c>
      <c r="G111" s="35">
        <f t="shared" si="16"/>
        <v>0</v>
      </c>
    </row>
    <row r="112" spans="1:71" x14ac:dyDescent="0.25">
      <c r="A112" s="31">
        <v>78</v>
      </c>
      <c r="B112" s="2" t="s">
        <v>5</v>
      </c>
      <c r="C112" s="23">
        <v>1</v>
      </c>
      <c r="D112" s="3"/>
      <c r="E112" s="3"/>
      <c r="F112" s="35">
        <f t="shared" si="10"/>
        <v>0</v>
      </c>
      <c r="G112" s="35">
        <f t="shared" si="16"/>
        <v>0</v>
      </c>
    </row>
    <row r="113" spans="1:100" x14ac:dyDescent="0.25">
      <c r="A113" s="2"/>
      <c r="B113" s="2"/>
      <c r="C113" s="23"/>
      <c r="D113" s="3"/>
      <c r="E113" s="3"/>
      <c r="F113" s="50">
        <f>SUM(F107:F112)</f>
        <v>0</v>
      </c>
      <c r="G113" s="36">
        <f>SUM(G107:G112)</f>
        <v>0</v>
      </c>
    </row>
    <row r="114" spans="1:100" x14ac:dyDescent="0.25">
      <c r="A114" s="64" t="s">
        <v>25</v>
      </c>
      <c r="B114" s="64"/>
      <c r="C114" s="64"/>
      <c r="D114" s="64"/>
      <c r="E114" s="64"/>
      <c r="F114" s="35"/>
      <c r="G114" s="64"/>
    </row>
    <row r="115" spans="1:100" s="2" customFormat="1" x14ac:dyDescent="0.25">
      <c r="A115" s="31">
        <v>79</v>
      </c>
      <c r="B115" s="34" t="s">
        <v>36</v>
      </c>
      <c r="C115" s="32">
        <v>10</v>
      </c>
      <c r="D115" s="70"/>
      <c r="E115" s="35"/>
      <c r="F115" s="35">
        <f t="shared" si="10"/>
        <v>0</v>
      </c>
      <c r="G115" s="35">
        <f>C115*E115</f>
        <v>0</v>
      </c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 s="40"/>
    </row>
    <row r="116" spans="1:100" x14ac:dyDescent="0.25">
      <c r="A116" s="2">
        <v>80</v>
      </c>
      <c r="B116" s="2" t="s">
        <v>11</v>
      </c>
      <c r="C116" s="23">
        <v>1</v>
      </c>
      <c r="D116" s="3"/>
      <c r="E116" s="3"/>
      <c r="F116" s="35">
        <f t="shared" si="10"/>
        <v>0</v>
      </c>
      <c r="G116" s="35">
        <f t="shared" ref="G116:G120" si="17">C116*E116</f>
        <v>0</v>
      </c>
    </row>
    <row r="117" spans="1:100" x14ac:dyDescent="0.25">
      <c r="A117" s="31">
        <v>81</v>
      </c>
      <c r="B117" s="2" t="s">
        <v>12</v>
      </c>
      <c r="C117" s="23">
        <v>1</v>
      </c>
      <c r="D117" s="3"/>
      <c r="E117" s="3"/>
      <c r="F117" s="35">
        <f t="shared" si="10"/>
        <v>0</v>
      </c>
      <c r="G117" s="35">
        <f t="shared" si="17"/>
        <v>0</v>
      </c>
    </row>
    <row r="118" spans="1:100" x14ac:dyDescent="0.25">
      <c r="A118" s="2">
        <v>82</v>
      </c>
      <c r="B118" s="2" t="s">
        <v>13</v>
      </c>
      <c r="C118" s="23">
        <v>1</v>
      </c>
      <c r="D118" s="3"/>
      <c r="E118" s="3"/>
      <c r="F118" s="35">
        <f t="shared" si="10"/>
        <v>0</v>
      </c>
      <c r="G118" s="35">
        <f t="shared" si="17"/>
        <v>0</v>
      </c>
    </row>
    <row r="119" spans="1:100" x14ac:dyDescent="0.25">
      <c r="A119" s="31">
        <v>83</v>
      </c>
      <c r="B119" s="2" t="s">
        <v>14</v>
      </c>
      <c r="C119" s="23">
        <v>1</v>
      </c>
      <c r="D119" s="3"/>
      <c r="E119" s="3"/>
      <c r="F119" s="35">
        <f t="shared" si="10"/>
        <v>0</v>
      </c>
      <c r="G119" s="35">
        <f t="shared" si="17"/>
        <v>0</v>
      </c>
    </row>
    <row r="120" spans="1:100" x14ac:dyDescent="0.25">
      <c r="A120" s="2">
        <v>84</v>
      </c>
      <c r="B120" s="2" t="s">
        <v>5</v>
      </c>
      <c r="C120" s="23">
        <v>1</v>
      </c>
      <c r="D120" s="3"/>
      <c r="E120" s="3"/>
      <c r="F120" s="35">
        <f t="shared" si="10"/>
        <v>0</v>
      </c>
      <c r="G120" s="35">
        <f t="shared" si="17"/>
        <v>0</v>
      </c>
    </row>
    <row r="121" spans="1:100" x14ac:dyDescent="0.25">
      <c r="A121" s="2"/>
      <c r="B121" s="2"/>
      <c r="C121" s="23"/>
      <c r="D121" s="3"/>
      <c r="E121" s="3"/>
      <c r="F121" s="50">
        <f>SUM(F115:F120)</f>
        <v>0</v>
      </c>
      <c r="G121" s="36">
        <f>SUM(G115:G120)</f>
        <v>0</v>
      </c>
    </row>
    <row r="122" spans="1:100" x14ac:dyDescent="0.25">
      <c r="A122" s="64" t="s">
        <v>26</v>
      </c>
      <c r="B122" s="64"/>
      <c r="C122" s="64"/>
      <c r="D122" s="64"/>
      <c r="E122" s="64"/>
      <c r="F122" s="35"/>
      <c r="G122" s="64"/>
    </row>
    <row r="123" spans="1:100" s="2" customFormat="1" x14ac:dyDescent="0.25">
      <c r="A123" s="31">
        <v>85</v>
      </c>
      <c r="B123" s="34" t="s">
        <v>36</v>
      </c>
      <c r="C123" s="32">
        <v>1</v>
      </c>
      <c r="D123" s="70"/>
      <c r="E123" s="35"/>
      <c r="F123" s="35">
        <f t="shared" si="10"/>
        <v>0</v>
      </c>
      <c r="G123" s="35">
        <f>C123*E123</f>
        <v>0</v>
      </c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</row>
    <row r="124" spans="1:100" x14ac:dyDescent="0.25">
      <c r="A124" s="2">
        <v>86</v>
      </c>
      <c r="B124" s="2" t="s">
        <v>11</v>
      </c>
      <c r="C124" s="23">
        <v>1</v>
      </c>
      <c r="D124" s="3"/>
      <c r="E124" s="3"/>
      <c r="F124" s="35">
        <f t="shared" si="10"/>
        <v>0</v>
      </c>
      <c r="G124" s="35">
        <f t="shared" ref="G124:G128" si="18">C124*E124</f>
        <v>0</v>
      </c>
    </row>
    <row r="125" spans="1:100" x14ac:dyDescent="0.25">
      <c r="A125" s="31">
        <v>87</v>
      </c>
      <c r="B125" s="2" t="s">
        <v>12</v>
      </c>
      <c r="C125" s="23">
        <v>1</v>
      </c>
      <c r="D125" s="3"/>
      <c r="E125" s="3"/>
      <c r="F125" s="35">
        <f t="shared" si="10"/>
        <v>0</v>
      </c>
      <c r="G125" s="35">
        <f t="shared" si="18"/>
        <v>0</v>
      </c>
    </row>
    <row r="126" spans="1:100" x14ac:dyDescent="0.25">
      <c r="A126" s="2">
        <v>88</v>
      </c>
      <c r="B126" s="2" t="s">
        <v>13</v>
      </c>
      <c r="C126" s="23">
        <v>1</v>
      </c>
      <c r="D126" s="3"/>
      <c r="E126" s="3"/>
      <c r="F126" s="35">
        <f t="shared" si="10"/>
        <v>0</v>
      </c>
      <c r="G126" s="35">
        <f t="shared" si="18"/>
        <v>0</v>
      </c>
    </row>
    <row r="127" spans="1:100" x14ac:dyDescent="0.25">
      <c r="A127" s="31">
        <v>89</v>
      </c>
      <c r="B127" s="2" t="s">
        <v>14</v>
      </c>
      <c r="C127" s="23">
        <v>1</v>
      </c>
      <c r="D127" s="3"/>
      <c r="E127" s="3"/>
      <c r="F127" s="35">
        <f t="shared" si="10"/>
        <v>0</v>
      </c>
      <c r="G127" s="35">
        <f t="shared" si="18"/>
        <v>0</v>
      </c>
    </row>
    <row r="128" spans="1:100" x14ac:dyDescent="0.25">
      <c r="A128" s="2">
        <v>90</v>
      </c>
      <c r="B128" s="2" t="s">
        <v>5</v>
      </c>
      <c r="C128" s="23">
        <v>1</v>
      </c>
      <c r="D128" s="3"/>
      <c r="E128" s="3"/>
      <c r="F128" s="35">
        <f t="shared" si="10"/>
        <v>0</v>
      </c>
      <c r="G128" s="35">
        <f t="shared" si="18"/>
        <v>0</v>
      </c>
    </row>
    <row r="129" spans="1:92" x14ac:dyDescent="0.25">
      <c r="A129" s="31"/>
      <c r="B129" s="2"/>
      <c r="C129" s="23"/>
      <c r="D129" s="49"/>
      <c r="E129" s="49"/>
      <c r="F129" s="50">
        <f>SUM(F123:F128)</f>
        <v>0</v>
      </c>
      <c r="G129" s="11">
        <f>SUM(G123:G128)</f>
        <v>0</v>
      </c>
    </row>
    <row r="130" spans="1:92" x14ac:dyDescent="0.25">
      <c r="A130" s="25"/>
      <c r="B130" s="26" t="s">
        <v>50</v>
      </c>
      <c r="C130" s="27">
        <f>C67+C68+C69+C70+C71+C72+C73+C75+C76+C77+C78+C79+C80+C81+C83+C84+C85+C86+C87+C88+C89+C91+C92+C93+C94+C95+C96+C97+C99+C100+C101+C102+C103+C104+C105+C107+C108+C109+C110+C111+C112+C113+C115+C116+C117+C118+C120+C119+C121+C123+C124+C125+C127+C126+C128+C129</f>
        <v>541</v>
      </c>
      <c r="D130" s="9"/>
      <c r="E130" s="9"/>
      <c r="F130" s="51">
        <f>SUM(+F121+F113+F105+F97+F89+F81+F73+F129)</f>
        <v>0</v>
      </c>
      <c r="G130" s="16">
        <f>G129+G121+G113+G105+G97+G89+G81+G73</f>
        <v>0</v>
      </c>
    </row>
    <row r="131" spans="1:92" s="2" customFormat="1" x14ac:dyDescent="0.25">
      <c r="A131" s="25"/>
      <c r="B131" s="55" t="s">
        <v>65</v>
      </c>
      <c r="C131" s="56">
        <f>C65+C130</f>
        <v>1329</v>
      </c>
      <c r="D131" s="10"/>
      <c r="E131" s="10"/>
      <c r="F131" s="69">
        <f>F130+F65</f>
        <v>0</v>
      </c>
      <c r="G131" s="61">
        <f>G130+G65</f>
        <v>0</v>
      </c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 s="40"/>
    </row>
    <row r="132" spans="1:92" x14ac:dyDescent="0.25">
      <c r="A132" s="63" t="s">
        <v>68</v>
      </c>
      <c r="B132" s="63"/>
      <c r="C132" s="63"/>
      <c r="D132" s="63"/>
      <c r="E132" s="63"/>
      <c r="F132" s="63"/>
      <c r="G132" s="63"/>
    </row>
    <row r="133" spans="1:92" x14ac:dyDescent="0.25">
      <c r="A133" s="2">
        <v>91</v>
      </c>
      <c r="B133" s="2" t="s">
        <v>60</v>
      </c>
      <c r="C133" s="23">
        <v>30</v>
      </c>
      <c r="D133" s="3"/>
      <c r="E133" s="3"/>
      <c r="F133" s="3">
        <f>C133*D133</f>
        <v>0</v>
      </c>
      <c r="G133" s="3">
        <f>C133*E133</f>
        <v>0</v>
      </c>
    </row>
    <row r="134" spans="1:92" x14ac:dyDescent="0.25">
      <c r="A134" s="2">
        <v>92</v>
      </c>
      <c r="B134" s="2" t="s">
        <v>61</v>
      </c>
      <c r="C134" s="23">
        <v>10</v>
      </c>
      <c r="D134" s="3"/>
      <c r="E134" s="3"/>
      <c r="F134" s="3">
        <f t="shared" ref="F134:F136" si="19">C134*D134</f>
        <v>0</v>
      </c>
      <c r="G134" s="3">
        <f t="shared" ref="G134:G136" si="20">C134*E134</f>
        <v>0</v>
      </c>
    </row>
    <row r="135" spans="1:92" x14ac:dyDescent="0.25">
      <c r="A135" s="2">
        <v>93</v>
      </c>
      <c r="B135" s="2" t="s">
        <v>28</v>
      </c>
      <c r="C135" s="23">
        <v>1</v>
      </c>
      <c r="D135" s="3"/>
      <c r="E135" s="3"/>
      <c r="F135" s="3">
        <f t="shared" si="19"/>
        <v>0</v>
      </c>
      <c r="G135" s="3">
        <f t="shared" si="20"/>
        <v>0</v>
      </c>
    </row>
    <row r="136" spans="1:92" x14ac:dyDescent="0.25">
      <c r="A136" s="2">
        <v>94</v>
      </c>
      <c r="B136" s="2" t="s">
        <v>29</v>
      </c>
      <c r="C136" s="23">
        <v>1</v>
      </c>
      <c r="D136" s="3"/>
      <c r="E136" s="3"/>
      <c r="F136" s="3">
        <f t="shared" si="19"/>
        <v>0</v>
      </c>
      <c r="G136" s="3">
        <f t="shared" si="20"/>
        <v>0</v>
      </c>
    </row>
    <row r="137" spans="1:92" x14ac:dyDescent="0.25">
      <c r="A137" s="63" t="s">
        <v>69</v>
      </c>
      <c r="B137" s="63"/>
      <c r="C137" s="63"/>
      <c r="D137" s="63"/>
      <c r="E137" s="63"/>
      <c r="F137" s="63"/>
      <c r="G137" s="63"/>
    </row>
    <row r="138" spans="1:92" x14ac:dyDescent="0.25">
      <c r="A138" s="2">
        <v>95</v>
      </c>
      <c r="B138" s="2" t="s">
        <v>60</v>
      </c>
      <c r="C138" s="23">
        <v>15</v>
      </c>
      <c r="D138" s="3"/>
      <c r="E138" s="3"/>
      <c r="F138" s="3">
        <f>C138*D138</f>
        <v>0</v>
      </c>
      <c r="G138" s="3">
        <f>C138*E138</f>
        <v>0</v>
      </c>
    </row>
    <row r="139" spans="1:92" s="2" customFormat="1" x14ac:dyDescent="0.25">
      <c r="A139" s="2">
        <v>96</v>
      </c>
      <c r="B139" s="2" t="s">
        <v>61</v>
      </c>
      <c r="C139" s="23">
        <v>1</v>
      </c>
      <c r="D139" s="3"/>
      <c r="E139" s="3"/>
      <c r="F139" s="3">
        <f t="shared" ref="F139:F141" si="21">C139*D139</f>
        <v>0</v>
      </c>
      <c r="G139" s="3">
        <f t="shared" ref="G139:G141" si="22">C139*E139</f>
        <v>0</v>
      </c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 s="40"/>
    </row>
    <row r="140" spans="1:92" x14ac:dyDescent="0.25">
      <c r="A140" s="2">
        <v>97</v>
      </c>
      <c r="B140" s="2" t="s">
        <v>28</v>
      </c>
      <c r="C140" s="23">
        <v>1</v>
      </c>
      <c r="D140" s="3"/>
      <c r="E140" s="3"/>
      <c r="F140" s="3">
        <f t="shared" si="21"/>
        <v>0</v>
      </c>
      <c r="G140" s="3">
        <f t="shared" si="22"/>
        <v>0</v>
      </c>
    </row>
    <row r="141" spans="1:92" x14ac:dyDescent="0.25">
      <c r="A141" s="2">
        <v>98</v>
      </c>
      <c r="B141" s="2" t="s">
        <v>29</v>
      </c>
      <c r="C141" s="23">
        <v>1</v>
      </c>
      <c r="D141" s="3"/>
      <c r="E141" s="3"/>
      <c r="F141" s="3">
        <f t="shared" si="21"/>
        <v>0</v>
      </c>
      <c r="G141" s="3">
        <f t="shared" si="22"/>
        <v>0</v>
      </c>
    </row>
    <row r="142" spans="1:92" x14ac:dyDescent="0.25">
      <c r="A142" s="63" t="s">
        <v>70</v>
      </c>
      <c r="B142" s="63"/>
      <c r="C142" s="63"/>
      <c r="D142" s="63"/>
      <c r="E142" s="63"/>
      <c r="F142" s="63"/>
      <c r="G142" s="63"/>
    </row>
    <row r="143" spans="1:92" x14ac:dyDescent="0.25">
      <c r="A143" s="2">
        <v>99</v>
      </c>
      <c r="B143" s="2" t="s">
        <v>60</v>
      </c>
      <c r="C143" s="23">
        <v>10</v>
      </c>
      <c r="D143" s="3"/>
      <c r="E143" s="3"/>
      <c r="F143" s="3">
        <f>C143*D143</f>
        <v>0</v>
      </c>
      <c r="G143" s="3">
        <f>C143*E143</f>
        <v>0</v>
      </c>
    </row>
    <row r="144" spans="1:92" x14ac:dyDescent="0.25">
      <c r="A144" s="2">
        <v>100</v>
      </c>
      <c r="B144" s="2" t="s">
        <v>61</v>
      </c>
      <c r="C144" s="23">
        <v>1</v>
      </c>
      <c r="D144" s="3"/>
      <c r="E144" s="3"/>
      <c r="F144" s="3">
        <f t="shared" ref="F144:F146" si="23">C144*D144</f>
        <v>0</v>
      </c>
      <c r="G144" s="3">
        <f>C144*E144</f>
        <v>0</v>
      </c>
    </row>
    <row r="145" spans="1:7" x14ac:dyDescent="0.25">
      <c r="A145" s="2">
        <v>101</v>
      </c>
      <c r="B145" s="2" t="s">
        <v>28</v>
      </c>
      <c r="C145" s="23">
        <v>1</v>
      </c>
      <c r="D145" s="3"/>
      <c r="E145" s="3"/>
      <c r="F145" s="3">
        <f t="shared" si="23"/>
        <v>0</v>
      </c>
      <c r="G145" s="3">
        <f>C145*E145</f>
        <v>0</v>
      </c>
    </row>
    <row r="146" spans="1:7" x14ac:dyDescent="0.25">
      <c r="A146" s="2">
        <v>102</v>
      </c>
      <c r="B146" s="2" t="s">
        <v>29</v>
      </c>
      <c r="C146" s="23">
        <v>1</v>
      </c>
      <c r="D146" s="3"/>
      <c r="E146" s="3"/>
      <c r="F146" s="3">
        <f t="shared" si="23"/>
        <v>0</v>
      </c>
      <c r="G146" s="3">
        <f t="shared" ref="G146" si="24">C146*E146</f>
        <v>0</v>
      </c>
    </row>
    <row r="147" spans="1:7" x14ac:dyDescent="0.25">
      <c r="A147" s="63" t="s">
        <v>71</v>
      </c>
      <c r="B147" s="63"/>
      <c r="C147" s="63"/>
      <c r="D147" s="63"/>
      <c r="E147" s="63"/>
      <c r="F147" s="63"/>
      <c r="G147" s="63"/>
    </row>
    <row r="148" spans="1:7" x14ac:dyDescent="0.25">
      <c r="A148" s="2">
        <v>103</v>
      </c>
      <c r="B148" s="2" t="s">
        <v>60</v>
      </c>
      <c r="C148" s="23">
        <v>10</v>
      </c>
      <c r="D148" s="3"/>
      <c r="E148" s="3"/>
      <c r="F148" s="3">
        <f>C148*D148</f>
        <v>0</v>
      </c>
      <c r="G148" s="3">
        <f>C148*E148</f>
        <v>0</v>
      </c>
    </row>
    <row r="149" spans="1:7" x14ac:dyDescent="0.25">
      <c r="A149" s="2">
        <v>104</v>
      </c>
      <c r="B149" s="2" t="s">
        <v>61</v>
      </c>
      <c r="C149" s="23">
        <v>1</v>
      </c>
      <c r="D149" s="3"/>
      <c r="E149" s="3"/>
      <c r="F149" s="3">
        <f t="shared" ref="F149:F151" si="25">C149*D149</f>
        <v>0</v>
      </c>
      <c r="G149" s="3">
        <f t="shared" ref="G149:G151" si="26">C149*E149</f>
        <v>0</v>
      </c>
    </row>
    <row r="150" spans="1:7" x14ac:dyDescent="0.25">
      <c r="A150" s="2">
        <v>105</v>
      </c>
      <c r="B150" s="2" t="s">
        <v>28</v>
      </c>
      <c r="C150" s="23">
        <v>1</v>
      </c>
      <c r="D150" s="3"/>
      <c r="E150" s="3"/>
      <c r="F150" s="3">
        <f t="shared" si="25"/>
        <v>0</v>
      </c>
      <c r="G150" s="3">
        <f t="shared" si="26"/>
        <v>0</v>
      </c>
    </row>
    <row r="151" spans="1:7" x14ac:dyDescent="0.25">
      <c r="A151" s="2">
        <v>106</v>
      </c>
      <c r="B151" s="2" t="s">
        <v>29</v>
      </c>
      <c r="C151" s="23">
        <v>1</v>
      </c>
      <c r="D151" s="3"/>
      <c r="E151" s="3"/>
      <c r="F151" s="3">
        <f t="shared" si="25"/>
        <v>0</v>
      </c>
      <c r="G151" s="3">
        <f t="shared" si="26"/>
        <v>0</v>
      </c>
    </row>
    <row r="152" spans="1:7" x14ac:dyDescent="0.25">
      <c r="A152" s="2"/>
      <c r="B152" s="2"/>
      <c r="C152" s="23"/>
      <c r="D152" s="49"/>
      <c r="E152" s="49"/>
      <c r="F152" s="49"/>
      <c r="G152" s="65"/>
    </row>
    <row r="153" spans="1:7" x14ac:dyDescent="0.25">
      <c r="A153" s="25"/>
      <c r="B153" s="55" t="s">
        <v>51</v>
      </c>
      <c r="C153" s="56">
        <f>C133+C134+C135+C136+C138+C139+C140+C141+C143+C144+C145+C146+C148+C149+C150+C151</f>
        <v>86</v>
      </c>
      <c r="D153" s="10"/>
      <c r="E153" s="10"/>
      <c r="F153" s="13">
        <f>SUM(F133+F134+F135+F136+F138+F139+F140+F141+F143+F144+F145+F146+F148+F149+F150+F151)</f>
        <v>0</v>
      </c>
      <c r="G153" s="12">
        <f>G133+G134+G135+G136+G138+G139+G140+G141+G143+G144+G145+G146+G148+G149+G150+G151</f>
        <v>0</v>
      </c>
    </row>
    <row r="154" spans="1:7" x14ac:dyDescent="0.25">
      <c r="A154" s="78" t="s">
        <v>81</v>
      </c>
      <c r="B154" s="79"/>
      <c r="C154" s="79"/>
      <c r="D154" s="79"/>
      <c r="E154" s="79"/>
      <c r="F154" s="79"/>
      <c r="G154" s="80"/>
    </row>
    <row r="155" spans="1:7" x14ac:dyDescent="0.25">
      <c r="A155" s="2">
        <v>107</v>
      </c>
      <c r="B155" s="2" t="s">
        <v>27</v>
      </c>
      <c r="C155" s="23">
        <v>10</v>
      </c>
      <c r="D155" s="3"/>
      <c r="E155" s="3"/>
      <c r="F155" s="3">
        <f>C155*D155</f>
        <v>0</v>
      </c>
      <c r="G155" s="3">
        <f t="shared" ref="G155:G164" si="27">C155*E155</f>
        <v>0</v>
      </c>
    </row>
    <row r="156" spans="1:7" x14ac:dyDescent="0.25">
      <c r="A156" s="2">
        <v>108</v>
      </c>
      <c r="B156" s="2" t="s">
        <v>37</v>
      </c>
      <c r="C156" s="23">
        <v>1</v>
      </c>
      <c r="D156" s="3"/>
      <c r="E156" s="3"/>
      <c r="F156" s="3">
        <f t="shared" ref="F156:F164" si="28">C156*D156</f>
        <v>0</v>
      </c>
      <c r="G156" s="3">
        <f t="shared" si="27"/>
        <v>0</v>
      </c>
    </row>
    <row r="157" spans="1:7" x14ac:dyDescent="0.25">
      <c r="A157" s="2">
        <v>109</v>
      </c>
      <c r="B157" s="2" t="s">
        <v>38</v>
      </c>
      <c r="C157" s="23">
        <v>1</v>
      </c>
      <c r="D157" s="3"/>
      <c r="E157" s="3"/>
      <c r="F157" s="3">
        <f t="shared" si="28"/>
        <v>0</v>
      </c>
      <c r="G157" s="3">
        <f t="shared" si="27"/>
        <v>0</v>
      </c>
    </row>
    <row r="158" spans="1:7" x14ac:dyDescent="0.25">
      <c r="A158" s="2">
        <v>110</v>
      </c>
      <c r="B158" s="2" t="s">
        <v>39</v>
      </c>
      <c r="C158" s="23">
        <v>1</v>
      </c>
      <c r="D158" s="3"/>
      <c r="E158" s="3"/>
      <c r="F158" s="3">
        <f t="shared" si="28"/>
        <v>0</v>
      </c>
      <c r="G158" s="3">
        <f t="shared" si="27"/>
        <v>0</v>
      </c>
    </row>
    <row r="159" spans="1:7" x14ac:dyDescent="0.25">
      <c r="A159" s="2">
        <v>111</v>
      </c>
      <c r="B159" s="2" t="s">
        <v>40</v>
      </c>
      <c r="C159" s="23">
        <v>1</v>
      </c>
      <c r="D159" s="3"/>
      <c r="E159" s="3"/>
      <c r="F159" s="3">
        <f t="shared" si="28"/>
        <v>0</v>
      </c>
      <c r="G159" s="3">
        <f t="shared" si="27"/>
        <v>0</v>
      </c>
    </row>
    <row r="160" spans="1:7" x14ac:dyDescent="0.25">
      <c r="A160" s="2">
        <v>112</v>
      </c>
      <c r="B160" s="2" t="s">
        <v>41</v>
      </c>
      <c r="C160" s="23">
        <v>1</v>
      </c>
      <c r="D160" s="3"/>
      <c r="E160" s="3"/>
      <c r="F160" s="3">
        <f t="shared" si="28"/>
        <v>0</v>
      </c>
      <c r="G160" s="3">
        <f t="shared" si="27"/>
        <v>0</v>
      </c>
    </row>
    <row r="161" spans="1:7" x14ac:dyDescent="0.25">
      <c r="A161" s="2">
        <v>113</v>
      </c>
      <c r="B161" s="2" t="s">
        <v>42</v>
      </c>
      <c r="C161" s="23">
        <v>1</v>
      </c>
      <c r="D161" s="3"/>
      <c r="E161" s="3"/>
      <c r="F161" s="3">
        <f t="shared" si="28"/>
        <v>0</v>
      </c>
      <c r="G161" s="3">
        <f t="shared" si="27"/>
        <v>0</v>
      </c>
    </row>
    <row r="162" spans="1:7" x14ac:dyDescent="0.25">
      <c r="A162" s="2">
        <v>114</v>
      </c>
      <c r="B162" s="2" t="s">
        <v>43</v>
      </c>
      <c r="C162" s="23">
        <f>1</f>
        <v>1</v>
      </c>
      <c r="D162" s="3"/>
      <c r="E162" s="3"/>
      <c r="F162" s="3">
        <f t="shared" si="28"/>
        <v>0</v>
      </c>
      <c r="G162" s="3">
        <f t="shared" si="27"/>
        <v>0</v>
      </c>
    </row>
    <row r="163" spans="1:7" x14ac:dyDescent="0.25">
      <c r="A163" s="2">
        <v>115</v>
      </c>
      <c r="B163" s="2" t="s">
        <v>44</v>
      </c>
      <c r="C163" s="23">
        <v>1</v>
      </c>
      <c r="D163" s="3"/>
      <c r="E163" s="3"/>
      <c r="F163" s="3">
        <f t="shared" si="28"/>
        <v>0</v>
      </c>
      <c r="G163" s="3">
        <f t="shared" si="27"/>
        <v>0</v>
      </c>
    </row>
    <row r="164" spans="1:7" x14ac:dyDescent="0.25">
      <c r="A164" s="2">
        <v>116</v>
      </c>
      <c r="B164" s="2" t="s">
        <v>45</v>
      </c>
      <c r="C164" s="23">
        <f>1</f>
        <v>1</v>
      </c>
      <c r="D164" s="3"/>
      <c r="E164" s="3"/>
      <c r="F164" s="3">
        <f t="shared" si="28"/>
        <v>0</v>
      </c>
      <c r="G164" s="3">
        <f t="shared" si="27"/>
        <v>0</v>
      </c>
    </row>
    <row r="165" spans="1:7" x14ac:dyDescent="0.25">
      <c r="A165" s="2"/>
      <c r="B165" s="25" t="s">
        <v>52</v>
      </c>
      <c r="C165" s="27">
        <f>C155+C156+C157+C158+C159+C160+C161+C162+C163+C164</f>
        <v>19</v>
      </c>
      <c r="D165" s="9"/>
      <c r="E165" s="9"/>
      <c r="F165" s="13">
        <f>SUM(F155:F164)</f>
        <v>0</v>
      </c>
      <c r="G165" s="12">
        <f>SUM(G155:G164)</f>
        <v>0</v>
      </c>
    </row>
    <row r="166" spans="1:7" x14ac:dyDescent="0.25">
      <c r="A166" s="2"/>
      <c r="B166" s="25" t="s">
        <v>82</v>
      </c>
      <c r="C166" s="39"/>
      <c r="D166" s="10"/>
      <c r="E166" s="59"/>
      <c r="F166" s="17">
        <f>F153+F165</f>
        <v>0</v>
      </c>
      <c r="G166" s="17">
        <f>G153+G165</f>
        <v>0</v>
      </c>
    </row>
    <row r="167" spans="1:7" x14ac:dyDescent="0.25">
      <c r="A167" s="63" t="s">
        <v>30</v>
      </c>
      <c r="B167" s="63"/>
      <c r="C167" s="63"/>
      <c r="D167" s="63"/>
      <c r="E167" s="63"/>
      <c r="F167" s="63"/>
      <c r="G167" s="15"/>
    </row>
    <row r="168" spans="1:7" x14ac:dyDescent="0.25">
      <c r="A168" s="81" t="s">
        <v>62</v>
      </c>
      <c r="B168" s="82"/>
      <c r="C168" s="32"/>
      <c r="D168" s="32"/>
      <c r="E168" s="64"/>
      <c r="F168" s="64"/>
      <c r="G168" s="3"/>
    </row>
    <row r="169" spans="1:7" x14ac:dyDescent="0.25">
      <c r="A169" s="31">
        <v>117</v>
      </c>
      <c r="B169" s="2" t="s">
        <v>56</v>
      </c>
      <c r="C169" s="32">
        <v>300</v>
      </c>
      <c r="D169" s="71"/>
      <c r="E169" s="70"/>
      <c r="F169" s="3">
        <f>C169*D169</f>
        <v>0</v>
      </c>
      <c r="G169" s="3">
        <f>C169*E169</f>
        <v>0</v>
      </c>
    </row>
    <row r="170" spans="1:7" x14ac:dyDescent="0.25">
      <c r="A170" s="31">
        <v>118</v>
      </c>
      <c r="B170" s="2" t="s">
        <v>57</v>
      </c>
      <c r="C170" s="32">
        <v>100</v>
      </c>
      <c r="D170" s="71"/>
      <c r="E170" s="70"/>
      <c r="F170" s="3">
        <f t="shared" ref="F170:F176" si="29">C170*D170</f>
        <v>0</v>
      </c>
      <c r="G170" s="3">
        <f t="shared" ref="G170:G171" si="30">C170*E170</f>
        <v>0</v>
      </c>
    </row>
    <row r="171" spans="1:7" x14ac:dyDescent="0.25">
      <c r="A171" s="31">
        <v>119</v>
      </c>
      <c r="B171" s="2" t="s">
        <v>58</v>
      </c>
      <c r="C171" s="32">
        <v>100</v>
      </c>
      <c r="D171" s="71"/>
      <c r="E171" s="70"/>
      <c r="F171" s="3">
        <f t="shared" si="29"/>
        <v>0</v>
      </c>
      <c r="G171" s="3">
        <f t="shared" si="30"/>
        <v>0</v>
      </c>
    </row>
    <row r="172" spans="1:7" x14ac:dyDescent="0.25">
      <c r="A172" s="81" t="s">
        <v>46</v>
      </c>
      <c r="B172" s="82"/>
      <c r="C172" s="23"/>
      <c r="D172" s="18"/>
      <c r="E172" s="3"/>
      <c r="F172" s="3"/>
      <c r="G172" s="3"/>
    </row>
    <row r="173" spans="1:7" x14ac:dyDescent="0.25">
      <c r="A173" s="31">
        <v>120</v>
      </c>
      <c r="B173" s="2" t="s">
        <v>56</v>
      </c>
      <c r="C173" s="23">
        <v>200</v>
      </c>
      <c r="D173" s="3"/>
      <c r="E173" s="3"/>
      <c r="F173" s="3">
        <f t="shared" si="29"/>
        <v>0</v>
      </c>
      <c r="G173" s="3">
        <f>C173*E173</f>
        <v>0</v>
      </c>
    </row>
    <row r="174" spans="1:7" x14ac:dyDescent="0.25">
      <c r="A174" s="31">
        <v>121</v>
      </c>
      <c r="B174" s="2" t="s">
        <v>57</v>
      </c>
      <c r="C174" s="23">
        <v>100</v>
      </c>
      <c r="D174" s="3"/>
      <c r="E174" s="3"/>
      <c r="F174" s="3">
        <f t="shared" si="29"/>
        <v>0</v>
      </c>
      <c r="G174" s="3">
        <f t="shared" ref="G174:G175" si="31">C174*E174</f>
        <v>0</v>
      </c>
    </row>
    <row r="175" spans="1:7" x14ac:dyDescent="0.25">
      <c r="A175" s="31">
        <v>122</v>
      </c>
      <c r="B175" s="2" t="s">
        <v>58</v>
      </c>
      <c r="C175" s="23">
        <v>100</v>
      </c>
      <c r="D175" s="3"/>
      <c r="E175" s="3"/>
      <c r="F175" s="3">
        <f t="shared" si="29"/>
        <v>0</v>
      </c>
      <c r="G175" s="3">
        <f t="shared" si="31"/>
        <v>0</v>
      </c>
    </row>
    <row r="176" spans="1:7" ht="30" x14ac:dyDescent="0.25">
      <c r="A176" s="2">
        <v>123</v>
      </c>
      <c r="B176" s="43" t="s">
        <v>31</v>
      </c>
      <c r="C176" s="23">
        <v>12</v>
      </c>
      <c r="D176" s="3"/>
      <c r="E176" s="3"/>
      <c r="F176" s="3">
        <f t="shared" si="29"/>
        <v>0</v>
      </c>
      <c r="G176" s="49">
        <f>C176*E176</f>
        <v>0</v>
      </c>
    </row>
    <row r="177" spans="1:15" x14ac:dyDescent="0.25">
      <c r="A177" s="2"/>
      <c r="B177" s="43"/>
      <c r="C177" s="23"/>
      <c r="D177" s="3"/>
      <c r="E177" s="3"/>
      <c r="F177" s="57">
        <f>SUM(F168:F176)</f>
        <v>0</v>
      </c>
      <c r="G177" s="57">
        <f>SUM(G169:G176)</f>
        <v>0</v>
      </c>
    </row>
    <row r="178" spans="1:15" x14ac:dyDescent="0.25">
      <c r="A178" s="63" t="s">
        <v>73</v>
      </c>
      <c r="B178" s="63"/>
      <c r="C178" s="63"/>
      <c r="D178" s="63"/>
      <c r="E178" s="63"/>
      <c r="F178" s="63"/>
      <c r="G178" s="15"/>
    </row>
    <row r="179" spans="1:15" ht="45" x14ac:dyDescent="0.25">
      <c r="A179" s="2">
        <v>124</v>
      </c>
      <c r="B179" s="68" t="s">
        <v>74</v>
      </c>
      <c r="C179" s="23">
        <v>1</v>
      </c>
      <c r="D179" s="70"/>
      <c r="E179" s="70"/>
      <c r="F179" s="70">
        <f>C179*D179</f>
        <v>0</v>
      </c>
      <c r="G179" s="70">
        <f>C179*E179</f>
        <v>0</v>
      </c>
    </row>
    <row r="180" spans="1:15" ht="45" x14ac:dyDescent="0.25">
      <c r="A180" s="2">
        <v>125</v>
      </c>
      <c r="B180" s="68" t="s">
        <v>75</v>
      </c>
      <c r="C180" s="23">
        <v>1</v>
      </c>
      <c r="D180" s="70"/>
      <c r="E180" s="70"/>
      <c r="F180" s="70">
        <f>C180*D180</f>
        <v>0</v>
      </c>
      <c r="G180" s="70">
        <f>C180*E180</f>
        <v>0</v>
      </c>
    </row>
    <row r="181" spans="1:15" ht="45" x14ac:dyDescent="0.25">
      <c r="A181" s="66">
        <v>126</v>
      </c>
      <c r="B181" s="68" t="s">
        <v>76</v>
      </c>
      <c r="C181" s="23">
        <v>1</v>
      </c>
      <c r="D181" s="70"/>
      <c r="E181" s="70"/>
      <c r="F181" s="70">
        <f>C181*D181</f>
        <v>0</v>
      </c>
      <c r="G181" s="70">
        <f>C181*E181</f>
        <v>0</v>
      </c>
    </row>
    <row r="182" spans="1:15" ht="45" x14ac:dyDescent="0.25">
      <c r="A182" s="66">
        <v>127</v>
      </c>
      <c r="B182" s="68" t="s">
        <v>77</v>
      </c>
      <c r="C182" s="23">
        <v>1</v>
      </c>
      <c r="D182" s="70"/>
      <c r="E182" s="70"/>
      <c r="F182" s="70">
        <f>C182*D182</f>
        <v>0</v>
      </c>
      <c r="G182" s="70">
        <f>C182*E182</f>
        <v>0</v>
      </c>
    </row>
    <row r="183" spans="1:15" ht="45" x14ac:dyDescent="0.25">
      <c r="A183" s="66">
        <v>128</v>
      </c>
      <c r="B183" s="68" t="s">
        <v>80</v>
      </c>
      <c r="C183" s="23">
        <v>1</v>
      </c>
      <c r="D183" s="70"/>
      <c r="E183" s="70"/>
      <c r="F183" s="70">
        <f>C183*D183</f>
        <v>0</v>
      </c>
      <c r="G183" s="70">
        <f>C183*E183</f>
        <v>0</v>
      </c>
    </row>
    <row r="184" spans="1:15" x14ac:dyDescent="0.25">
      <c r="A184" s="66"/>
      <c r="B184" s="67"/>
      <c r="C184" s="23"/>
      <c r="D184" s="3"/>
      <c r="E184" s="3"/>
      <c r="F184" s="72">
        <f>F179+F180+F181+F182+F183</f>
        <v>0</v>
      </c>
      <c r="G184" s="57">
        <f>G179+G180+G181+G182+G183</f>
        <v>0</v>
      </c>
    </row>
    <row r="185" spans="1:15" x14ac:dyDescent="0.25">
      <c r="A185" s="83" t="s">
        <v>78</v>
      </c>
      <c r="B185" s="84"/>
      <c r="C185" s="84"/>
      <c r="D185" s="84"/>
      <c r="E185" s="85"/>
      <c r="F185" s="86">
        <f>F184+F177+F166+F131+F31</f>
        <v>0</v>
      </c>
      <c r="G185" s="87"/>
      <c r="J185" s="41"/>
    </row>
    <row r="186" spans="1:15" x14ac:dyDescent="0.25">
      <c r="A186" s="88" t="s">
        <v>79</v>
      </c>
      <c r="B186" s="88"/>
      <c r="C186" s="88"/>
      <c r="D186" s="88"/>
      <c r="E186" s="88"/>
      <c r="F186" s="89">
        <f>G184+G177+G166+G131+G31</f>
        <v>0</v>
      </c>
      <c r="G186" s="89"/>
    </row>
    <row r="187" spans="1:15" x14ac:dyDescent="0.25">
      <c r="A187" s="52"/>
      <c r="B187" s="52"/>
      <c r="C187" s="52"/>
      <c r="D187" s="52"/>
      <c r="E187" s="52"/>
      <c r="F187" s="53"/>
      <c r="G187" s="53"/>
    </row>
    <row r="188" spans="1:15" x14ac:dyDescent="0.25">
      <c r="B188" s="54" t="s">
        <v>59</v>
      </c>
      <c r="D188" s="44"/>
      <c r="E188" s="5"/>
      <c r="F188" s="5"/>
      <c r="G188" s="5"/>
    </row>
    <row r="189" spans="1:15" s="42" customFormat="1" x14ac:dyDescent="0.25">
      <c r="A189"/>
      <c r="B189" s="90" t="s">
        <v>32</v>
      </c>
      <c r="C189" s="90"/>
      <c r="D189" s="90"/>
      <c r="E189" s="90"/>
      <c r="F189" s="90"/>
      <c r="G189" s="90"/>
      <c r="H189" s="24"/>
      <c r="I189" s="24"/>
      <c r="J189" s="24"/>
      <c r="K189" s="24"/>
      <c r="L189" s="24"/>
      <c r="M189" s="24"/>
      <c r="N189" s="24"/>
      <c r="O189" s="24"/>
    </row>
    <row r="190" spans="1:15" x14ac:dyDescent="0.25">
      <c r="B190" s="91" t="s">
        <v>33</v>
      </c>
      <c r="C190" s="91"/>
      <c r="D190" s="91"/>
      <c r="E190" s="91"/>
      <c r="F190" s="91"/>
      <c r="G190" s="91"/>
    </row>
    <row r="191" spans="1:15" x14ac:dyDescent="0.25">
      <c r="B191" s="91" t="s">
        <v>34</v>
      </c>
      <c r="C191" s="91"/>
      <c r="D191" s="91"/>
      <c r="E191" s="91"/>
      <c r="F191" s="91"/>
      <c r="G191" s="91"/>
    </row>
    <row r="192" spans="1:15" x14ac:dyDescent="0.25">
      <c r="B192" s="91" t="s">
        <v>35</v>
      </c>
      <c r="C192" s="91"/>
      <c r="D192" s="91"/>
      <c r="E192" s="91"/>
      <c r="F192" s="91"/>
      <c r="G192" s="91"/>
    </row>
    <row r="193" spans="1:7" x14ac:dyDescent="0.25">
      <c r="D193" s="44"/>
      <c r="E193" s="5"/>
      <c r="F193" s="5"/>
      <c r="G193" s="5"/>
    </row>
    <row r="194" spans="1:7" x14ac:dyDescent="0.25">
      <c r="D194" s="44"/>
      <c r="E194" s="5"/>
      <c r="F194" s="5"/>
      <c r="G194" s="5" t="s">
        <v>66</v>
      </c>
    </row>
    <row r="195" spans="1:7" x14ac:dyDescent="0.25">
      <c r="D195" s="44"/>
      <c r="E195" s="5"/>
      <c r="F195" s="5"/>
      <c r="G195" s="5"/>
    </row>
    <row r="196" spans="1:7" x14ac:dyDescent="0.25">
      <c r="D196" s="44"/>
      <c r="E196" s="5"/>
      <c r="F196" s="5"/>
      <c r="G196" s="5"/>
    </row>
    <row r="197" spans="1:7" x14ac:dyDescent="0.25">
      <c r="D197" s="44"/>
      <c r="E197" s="5"/>
      <c r="F197" s="5"/>
      <c r="G197" s="5"/>
    </row>
    <row r="198" spans="1:7" x14ac:dyDescent="0.25">
      <c r="D198" s="44"/>
      <c r="E198" s="5"/>
      <c r="F198" s="5"/>
      <c r="G198" s="5"/>
    </row>
    <row r="199" spans="1:7" x14ac:dyDescent="0.25">
      <c r="D199" s="44"/>
      <c r="E199" s="5"/>
      <c r="F199" s="5"/>
      <c r="G199" s="5"/>
    </row>
    <row r="200" spans="1:7" x14ac:dyDescent="0.25">
      <c r="D200" s="44"/>
      <c r="E200" s="5"/>
      <c r="F200" s="5"/>
      <c r="G200" s="5"/>
    </row>
    <row r="201" spans="1:7" ht="31.5" customHeight="1" x14ac:dyDescent="0.25">
      <c r="D201" s="6"/>
    </row>
    <row r="202" spans="1:7" ht="28.5" customHeight="1" x14ac:dyDescent="0.25">
      <c r="A202" s="92"/>
      <c r="B202" s="92"/>
      <c r="C202" s="92"/>
      <c r="D202" s="92"/>
    </row>
    <row r="203" spans="1:7" ht="28.5" customHeight="1" x14ac:dyDescent="0.25">
      <c r="A203" s="74"/>
      <c r="B203" s="74"/>
      <c r="C203" s="74"/>
      <c r="D203" s="74"/>
    </row>
    <row r="204" spans="1:7" x14ac:dyDescent="0.25">
      <c r="A204" s="45"/>
      <c r="B204" s="45"/>
      <c r="C204" s="45"/>
      <c r="D204" s="45"/>
    </row>
    <row r="205" spans="1:7" x14ac:dyDescent="0.25">
      <c r="A205" s="19"/>
      <c r="B205" s="5"/>
      <c r="D205" s="5"/>
    </row>
    <row r="206" spans="1:7" x14ac:dyDescent="0.25">
      <c r="A206" s="19"/>
      <c r="B206" s="5"/>
      <c r="D206" s="5"/>
    </row>
    <row r="207" spans="1:7" x14ac:dyDescent="0.25">
      <c r="A207" s="19"/>
      <c r="B207" s="5"/>
      <c r="D207" s="5"/>
    </row>
    <row r="208" spans="1:7" x14ac:dyDescent="0.25">
      <c r="A208" s="19"/>
      <c r="B208" s="5"/>
      <c r="D208" s="5"/>
    </row>
    <row r="209" spans="1:7" ht="28.5" customHeight="1" x14ac:dyDescent="0.25">
      <c r="A209" s="19"/>
      <c r="B209" s="5"/>
      <c r="D209" s="5"/>
    </row>
    <row r="210" spans="1:7" ht="28.5" customHeight="1" x14ac:dyDescent="0.25">
      <c r="A210" s="46"/>
      <c r="B210" s="7"/>
      <c r="C210" s="46"/>
      <c r="D210" s="7"/>
      <c r="E210"/>
      <c r="F210"/>
      <c r="G210"/>
    </row>
    <row r="211" spans="1:7" ht="28.5" customHeight="1" x14ac:dyDescent="0.25">
      <c r="A211" s="46"/>
      <c r="B211" s="7"/>
      <c r="C211" s="47"/>
      <c r="D211" s="7"/>
      <c r="E211"/>
      <c r="F211"/>
      <c r="G211"/>
    </row>
    <row r="212" spans="1:7" ht="28.5" customHeight="1" x14ac:dyDescent="0.25">
      <c r="A212" s="19"/>
      <c r="B212" s="8"/>
      <c r="D212" s="8"/>
      <c r="E212"/>
      <c r="F212"/>
      <c r="G212"/>
    </row>
    <row r="213" spans="1:7" ht="28.5" customHeight="1" x14ac:dyDescent="0.25">
      <c r="A213" s="19"/>
      <c r="B213" s="8"/>
      <c r="D213" s="8"/>
      <c r="E213"/>
      <c r="F213"/>
      <c r="G213"/>
    </row>
    <row r="214" spans="1:7" ht="28.5" customHeight="1" x14ac:dyDescent="0.25">
      <c r="A214" s="19"/>
      <c r="B214" s="8"/>
      <c r="D214" s="8"/>
      <c r="E214"/>
      <c r="F214"/>
      <c r="G214"/>
    </row>
    <row r="215" spans="1:7" ht="28.5" customHeight="1" x14ac:dyDescent="0.25">
      <c r="A215" s="62"/>
      <c r="B215" s="48"/>
      <c r="D215" s="8"/>
      <c r="E215"/>
      <c r="F215"/>
      <c r="G215"/>
    </row>
    <row r="216" spans="1:7" ht="28.5" customHeight="1" x14ac:dyDescent="0.25">
      <c r="C216"/>
      <c r="D216"/>
      <c r="E216"/>
      <c r="F216"/>
      <c r="G216"/>
    </row>
    <row r="217" spans="1:7" x14ac:dyDescent="0.25">
      <c r="C217"/>
      <c r="D217"/>
      <c r="E217"/>
      <c r="F217"/>
      <c r="G217"/>
    </row>
    <row r="218" spans="1:7" x14ac:dyDescent="0.25">
      <c r="C218"/>
      <c r="D218"/>
      <c r="E218"/>
      <c r="F218"/>
      <c r="G218"/>
    </row>
    <row r="219" spans="1:7" x14ac:dyDescent="0.25">
      <c r="C219"/>
      <c r="D219"/>
      <c r="E219"/>
      <c r="F219"/>
      <c r="G219"/>
    </row>
    <row r="220" spans="1:7" x14ac:dyDescent="0.25">
      <c r="C220"/>
      <c r="D220"/>
      <c r="E220"/>
      <c r="F220"/>
      <c r="G220"/>
    </row>
    <row r="221" spans="1:7" x14ac:dyDescent="0.25">
      <c r="C221"/>
      <c r="D221"/>
      <c r="E221"/>
      <c r="F221"/>
      <c r="G221"/>
    </row>
  </sheetData>
  <mergeCells count="19">
    <mergeCell ref="A203:B203"/>
    <mergeCell ref="C203:D203"/>
    <mergeCell ref="A154:G154"/>
    <mergeCell ref="A168:B168"/>
    <mergeCell ref="A172:B172"/>
    <mergeCell ref="A185:E185"/>
    <mergeCell ref="F185:G185"/>
    <mergeCell ref="A186:E186"/>
    <mergeCell ref="F186:G186"/>
    <mergeCell ref="B189:G189"/>
    <mergeCell ref="B190:G190"/>
    <mergeCell ref="B191:G191"/>
    <mergeCell ref="B192:G192"/>
    <mergeCell ref="A202:D202"/>
    <mergeCell ref="A2:G2"/>
    <mergeCell ref="A5:G5"/>
    <mergeCell ref="A9:G9"/>
    <mergeCell ref="A14:G14"/>
    <mergeCell ref="A32:D3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2023-2024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Wiznerowicz</dc:creator>
  <cp:lastModifiedBy>Marta Żołnierowicz</cp:lastModifiedBy>
  <cp:lastPrinted>2023-01-12T11:02:43Z</cp:lastPrinted>
  <dcterms:created xsi:type="dcterms:W3CDTF">2016-01-28T08:04:55Z</dcterms:created>
  <dcterms:modified xsi:type="dcterms:W3CDTF">2023-01-16T08:47:54Z</dcterms:modified>
</cp:coreProperties>
</file>