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mszczecin-my.sharepoint.com/personal/m_zolnierowicz_pm_szczecin_pl/Documents/Desktop/Poczta Polska 2025-2026/"/>
    </mc:Choice>
  </mc:AlternateContent>
  <xr:revisionPtr revIDLastSave="1192" documentId="8_{EC233C88-412A-45FF-8F3B-A32C85B294D9}" xr6:coauthVersionLast="47" xr6:coauthVersionMax="47" xr10:uidLastSave="{90ABB5B6-3376-46BE-A157-44AC6A0DE48E}"/>
  <bookViews>
    <workbookView xWindow="-120" yWindow="-120" windowWidth="29040" windowHeight="15840" xr2:uid="{00000000-000D-0000-FFFF-FFFF00000000}"/>
  </bookViews>
  <sheets>
    <sheet name="2025-2026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1" i="7" l="1"/>
  <c r="E222" i="7"/>
  <c r="E223" i="7"/>
  <c r="E224" i="7"/>
  <c r="E225" i="7"/>
  <c r="E226" i="7"/>
  <c r="E227" i="7"/>
  <c r="E228" i="7"/>
  <c r="E229" i="7"/>
  <c r="E230" i="7"/>
  <c r="E221" i="7"/>
  <c r="E211" i="7"/>
  <c r="E212" i="7"/>
  <c r="E213" i="7"/>
  <c r="E214" i="7"/>
  <c r="E215" i="7"/>
  <c r="E216" i="7"/>
  <c r="E217" i="7"/>
  <c r="E218" i="7"/>
  <c r="E219" i="7"/>
  <c r="E210" i="7"/>
  <c r="E200" i="7"/>
  <c r="E201" i="7"/>
  <c r="E202" i="7"/>
  <c r="E203" i="7"/>
  <c r="E204" i="7"/>
  <c r="E205" i="7"/>
  <c r="E206" i="7"/>
  <c r="E207" i="7"/>
  <c r="E208" i="7"/>
  <c r="E199" i="7"/>
  <c r="E189" i="7"/>
  <c r="E190" i="7"/>
  <c r="E191" i="7"/>
  <c r="E192" i="7"/>
  <c r="E193" i="7"/>
  <c r="E194" i="7"/>
  <c r="E195" i="7"/>
  <c r="E196" i="7"/>
  <c r="E197" i="7"/>
  <c r="E188" i="7"/>
  <c r="E178" i="7"/>
  <c r="E179" i="7"/>
  <c r="E180" i="7"/>
  <c r="E181" i="7"/>
  <c r="E182" i="7"/>
  <c r="E183" i="7"/>
  <c r="E184" i="7"/>
  <c r="E185" i="7"/>
  <c r="E186" i="7"/>
  <c r="E177" i="7"/>
  <c r="E172" i="7"/>
  <c r="E167" i="7"/>
  <c r="E168" i="7"/>
  <c r="E169" i="7"/>
  <c r="E170" i="7"/>
  <c r="E171" i="7"/>
  <c r="E173" i="7"/>
  <c r="E174" i="7"/>
  <c r="E175" i="7"/>
  <c r="E166" i="7"/>
  <c r="E162" i="7"/>
  <c r="E157" i="7"/>
  <c r="E156" i="7"/>
  <c r="E249" i="7"/>
  <c r="E248" i="7"/>
  <c r="E247" i="7"/>
  <c r="E246" i="7"/>
  <c r="E245" i="7"/>
  <c r="E242" i="7"/>
  <c r="E241" i="7"/>
  <c r="E240" i="7"/>
  <c r="E239" i="7"/>
  <c r="E237" i="7"/>
  <c r="E236" i="7"/>
  <c r="E235" i="7"/>
  <c r="E163" i="7"/>
  <c r="E161" i="7"/>
  <c r="E160" i="7"/>
  <c r="E159" i="7"/>
  <c r="E158" i="7"/>
  <c r="E155" i="7"/>
  <c r="E151" i="7"/>
  <c r="E150" i="7"/>
  <c r="E149" i="7"/>
  <c r="E148" i="7"/>
  <c r="E146" i="7"/>
  <c r="E145" i="7"/>
  <c r="E144" i="7"/>
  <c r="E143" i="7"/>
  <c r="E141" i="7"/>
  <c r="E140" i="7"/>
  <c r="E139" i="7"/>
  <c r="E138" i="7"/>
  <c r="E136" i="7"/>
  <c r="E135" i="7"/>
  <c r="E134" i="7"/>
  <c r="E133" i="7"/>
  <c r="E128" i="7"/>
  <c r="E127" i="7"/>
  <c r="E126" i="7"/>
  <c r="E125" i="7"/>
  <c r="E124" i="7"/>
  <c r="E123" i="7"/>
  <c r="E120" i="7"/>
  <c r="E119" i="7"/>
  <c r="E118" i="7"/>
  <c r="E117" i="7"/>
  <c r="E116" i="7"/>
  <c r="E115" i="7"/>
  <c r="E112" i="7"/>
  <c r="E111" i="7"/>
  <c r="E110" i="7"/>
  <c r="E109" i="7"/>
  <c r="E108" i="7"/>
  <c r="E107" i="7"/>
  <c r="E104" i="7"/>
  <c r="E103" i="7"/>
  <c r="E102" i="7"/>
  <c r="E101" i="7"/>
  <c r="E100" i="7"/>
  <c r="E99" i="7"/>
  <c r="E96" i="7"/>
  <c r="E95" i="7"/>
  <c r="E94" i="7"/>
  <c r="E93" i="7"/>
  <c r="E92" i="7"/>
  <c r="E91" i="7"/>
  <c r="E88" i="7"/>
  <c r="E87" i="7"/>
  <c r="E86" i="7"/>
  <c r="E85" i="7"/>
  <c r="E84" i="7"/>
  <c r="E83" i="7"/>
  <c r="E80" i="7"/>
  <c r="E79" i="7"/>
  <c r="E78" i="7"/>
  <c r="E77" i="7"/>
  <c r="E76" i="7"/>
  <c r="E75" i="7"/>
  <c r="E72" i="7"/>
  <c r="E71" i="7"/>
  <c r="E70" i="7"/>
  <c r="E69" i="7"/>
  <c r="E68" i="7"/>
  <c r="E67" i="7"/>
  <c r="E63" i="7"/>
  <c r="E62" i="7"/>
  <c r="E61" i="7"/>
  <c r="E60" i="7"/>
  <c r="E59" i="7"/>
  <c r="E58" i="7"/>
  <c r="E55" i="7"/>
  <c r="E53" i="7"/>
  <c r="E52" i="7"/>
  <c r="E51" i="7"/>
  <c r="E50" i="7"/>
  <c r="E47" i="7"/>
  <c r="E46" i="7"/>
  <c r="E45" i="7"/>
  <c r="E44" i="7"/>
  <c r="E43" i="7"/>
  <c r="E42" i="7"/>
  <c r="E39" i="7"/>
  <c r="E38" i="7"/>
  <c r="E37" i="7"/>
  <c r="E36" i="7"/>
  <c r="E35" i="7"/>
  <c r="E34" i="7"/>
  <c r="E29" i="7"/>
  <c r="E28" i="7"/>
  <c r="E27" i="7"/>
  <c r="E25" i="7"/>
  <c r="E24" i="7"/>
  <c r="E23" i="7"/>
  <c r="E21" i="7"/>
  <c r="E20" i="7"/>
  <c r="E19" i="7"/>
  <c r="E17" i="7"/>
  <c r="E16" i="7"/>
  <c r="E15" i="7"/>
  <c r="E12" i="7"/>
  <c r="E11" i="7"/>
  <c r="E10" i="7"/>
  <c r="E8" i="7"/>
  <c r="E7" i="7"/>
  <c r="E6" i="7"/>
  <c r="C164" i="7"/>
  <c r="E164" i="7" s="1"/>
  <c r="C162" i="7"/>
  <c r="C153" i="7"/>
  <c r="C130" i="7"/>
  <c r="C54" i="7"/>
  <c r="C65" i="7" s="1"/>
  <c r="C30" i="7"/>
  <c r="C13" i="7"/>
  <c r="E231" i="7" l="1"/>
  <c r="E40" i="7"/>
  <c r="E73" i="7"/>
  <c r="E81" i="7"/>
  <c r="E105" i="7"/>
  <c r="E113" i="7"/>
  <c r="E48" i="7"/>
  <c r="E97" i="7"/>
  <c r="E129" i="7"/>
  <c r="E64" i="7"/>
  <c r="E89" i="7"/>
  <c r="E121" i="7"/>
  <c r="E153" i="7"/>
  <c r="E243" i="7"/>
  <c r="E250" i="7"/>
  <c r="E54" i="7"/>
  <c r="E56" i="7" s="1"/>
  <c r="E30" i="7"/>
  <c r="E13" i="7"/>
  <c r="C131" i="7"/>
  <c r="C31" i="7"/>
  <c r="E65" i="7" l="1"/>
  <c r="E31" i="7"/>
  <c r="E232" i="7"/>
  <c r="E130" i="7"/>
  <c r="E131" i="7" l="1"/>
  <c r="E252" i="7" s="1"/>
</calcChain>
</file>

<file path=xl/sharedStrings.xml><?xml version="1.0" encoding="utf-8"?>
<sst xmlns="http://schemas.openxmlformats.org/spreadsheetml/2006/main" count="246" uniqueCount="95">
  <si>
    <t>Lp.</t>
  </si>
  <si>
    <t>Przedmiot zamówienia/
Waga i rodzaj przesyłki</t>
  </si>
  <si>
    <t>A.
Ilość/
rodzaj</t>
  </si>
  <si>
    <t>Ponad 1000 g do 2000 g</t>
  </si>
  <si>
    <t>Polecone Ekonomiczne Krajowe A</t>
  </si>
  <si>
    <t>Polecone Priorytetowe Krajowe A</t>
  </si>
  <si>
    <t>Polecone za Potwierdzeniem Odbioru Krajowe A</t>
  </si>
  <si>
    <t>Polecone Priorytetowe za Potwierdzeniem Odbioru Krajowe A</t>
  </si>
  <si>
    <t>ZAGRANICZNE</t>
  </si>
  <si>
    <t>Ponad 50 g do 100 g</t>
  </si>
  <si>
    <t>Ponad 100 g do 350 g</t>
  </si>
  <si>
    <t>Ponad 350 g do 500 g</t>
  </si>
  <si>
    <t>Ponad 500 g do 1000 g</t>
  </si>
  <si>
    <t>Zwykłe Priorytetowe Zagraniczne Strefa A</t>
  </si>
  <si>
    <t>Zwykłe Priorytetowe Zagraniczne Strefa B</t>
  </si>
  <si>
    <t>Zwykłe Priorytetowe Zagraniczne Strefa C</t>
  </si>
  <si>
    <t>Zwykłe Priorytetowe Zagraniczne Strefa D</t>
  </si>
  <si>
    <t>Polecone Priorytetowe Zagraniczne Strefa A</t>
  </si>
  <si>
    <t>Polecone Priorytetowe Zagraniczne Strefa B</t>
  </si>
  <si>
    <t>Polecone Priorytetowe Zagraniczne Strefa C</t>
  </si>
  <si>
    <t>Polecone Priorytetowe Zagraniczne Strefa D</t>
  </si>
  <si>
    <t>Polecone Priorytetowe Zagraniczne za Potwierdzeniem Odbioru Strefa A</t>
  </si>
  <si>
    <t>Polecone Priorytetowe Zagraniczne za Potwierdzeniem Odbioru Strefa B</t>
  </si>
  <si>
    <t>Polecone Priorytetowe Zagraniczne za Potwierdzeniem Odbioru Strefa C</t>
  </si>
  <si>
    <t>Polecone Priorytetowe Zagraniczne za Potwierdzeniem Odbioru Strefa D</t>
  </si>
  <si>
    <t>Ponad 2 kg do 5 kg</t>
  </si>
  <si>
    <t>Ponad 5 kg do 10 kg</t>
  </si>
  <si>
    <t>Zwroty</t>
  </si>
  <si>
    <t>Stała opłata abonamentowa
za odbiór przesyłek</t>
  </si>
  <si>
    <t xml:space="preserve">Uwaga: Ilość wysyłanych przesyłek pocztowych jest wartością szacunkową służącą jedynie </t>
  </si>
  <si>
    <t xml:space="preserve">ocenie ofert Wykonawców.Rzeczywista ilość usług pocztowych realizowana przez Zamawiającego
</t>
  </si>
  <si>
    <t xml:space="preserve">może różnić się od przedstawionych w niniejszym folmularzu. Z tego tytułu nie służą Wykonawcy </t>
  </si>
  <si>
    <t>względem Zamawiającego jakiekolwiek roszczenia.</t>
  </si>
  <si>
    <t>do 50g</t>
  </si>
  <si>
    <t xml:space="preserve"> do 2 kg</t>
  </si>
  <si>
    <t xml:space="preserve"> do 3 kg</t>
  </si>
  <si>
    <t xml:space="preserve"> do 4 kg</t>
  </si>
  <si>
    <t xml:space="preserve"> do 5 kg</t>
  </si>
  <si>
    <t xml:space="preserve"> do 6 kg</t>
  </si>
  <si>
    <t xml:space="preserve"> do 8 kg</t>
  </si>
  <si>
    <t xml:space="preserve"> do 9 kg</t>
  </si>
  <si>
    <t xml:space="preserve"> do 10kg</t>
  </si>
  <si>
    <t>Zwroty listów- zagraniczne  *</t>
  </si>
  <si>
    <t>RAZEM ZWYKŁE KRAJOWE</t>
  </si>
  <si>
    <t>RAZEM POLECONE KRAJOWE</t>
  </si>
  <si>
    <t>RAZEM ZWYKŁE ZAGR.</t>
  </si>
  <si>
    <t>RAZEM POLECONE ZAGR.</t>
  </si>
  <si>
    <t>RAZEM PACZKI KRAJOWE</t>
  </si>
  <si>
    <t>RAZEM PACZKI ZAGR.</t>
  </si>
  <si>
    <t xml:space="preserve">Zwykłe Ekonomiczne </t>
  </si>
  <si>
    <t xml:space="preserve">Zwykłe Priorytetowe </t>
  </si>
  <si>
    <t>format S do 500 g</t>
  </si>
  <si>
    <t>format M do 1000 g</t>
  </si>
  <si>
    <t>format L do 2000 g</t>
  </si>
  <si>
    <r>
      <t xml:space="preserve">* </t>
    </r>
    <r>
      <rPr>
        <sz val="10"/>
        <color theme="1"/>
        <rFont val="Calibri"/>
        <family val="2"/>
        <charset val="238"/>
        <scheme val="minor"/>
      </rPr>
      <t>Jest to ilość, której nie da się przewidzieć.</t>
    </r>
  </si>
  <si>
    <t>do 1 kg</t>
  </si>
  <si>
    <t>Ponad 1 kg do 2 kg</t>
  </si>
  <si>
    <t>Zwroty listów- polecone krajowe  *</t>
  </si>
  <si>
    <t>Krajowe polecone i zwykłe</t>
  </si>
  <si>
    <t>zagr. Zwykłe i polecone</t>
  </si>
  <si>
    <t>Załącznik 2a</t>
  </si>
  <si>
    <t>Paczka Ekonomiczna Krajowa Gabaryt A</t>
  </si>
  <si>
    <t>Paczka Ekonomiczna Krajowa Gabaryt B</t>
  </si>
  <si>
    <t>Paczka Priorytetowa Krajowa Gabaryt A</t>
  </si>
  <si>
    <t>Paczka Priorytetowa Krajowa Gabaryt B</t>
  </si>
  <si>
    <t>Formularz ofertowy dotyczy zapytania ofertowego  na usługi pocztowe w obrocie krajowym i zagranicznym dla
 Politechniki Morskiej w Szczecinie
na okres jednego roku kalendarzowego</t>
  </si>
  <si>
    <t>Paczka Zagraniczna Ekonomiczna  Strefa 11</t>
  </si>
  <si>
    <t>RAZEM PACZKI KRAJOWE I  ZAGR.</t>
  </si>
  <si>
    <t>B. Cena jednostkowa
brutto w PLN</t>
  </si>
  <si>
    <t>C. AxB
Wartość 
brutto w PLN</t>
  </si>
  <si>
    <t xml:space="preserve"> </t>
  </si>
  <si>
    <t>Vat %</t>
  </si>
  <si>
    <t xml:space="preserve">Wartość brutto PLN </t>
  </si>
  <si>
    <t>Paczka Zagraniczna Ekonomiczna  Strefa 10</t>
  </si>
  <si>
    <t>do 3 kg</t>
  </si>
  <si>
    <t>do 5 kg</t>
  </si>
  <si>
    <t>do 6 kg</t>
  </si>
  <si>
    <t xml:space="preserve"> do 7 kg</t>
  </si>
  <si>
    <t>do 7 kg</t>
  </si>
  <si>
    <t>do 8 kg</t>
  </si>
  <si>
    <t>do 9 kg</t>
  </si>
  <si>
    <t>do 10 kg</t>
  </si>
  <si>
    <t>Paczka Zagraniczna Ekonomiczna  Strefa 12</t>
  </si>
  <si>
    <t>do 2 kg</t>
  </si>
  <si>
    <t>Paczka Zagraniczna Ekonomiczna Strefa 13</t>
  </si>
  <si>
    <t>Paczka Zagraniczna Ekonomiczna Strefa 20</t>
  </si>
  <si>
    <t>do 4 kg</t>
  </si>
  <si>
    <t>Paczka Zagraniczna Ekonomiczna Strefa 30</t>
  </si>
  <si>
    <t>Paczka Zagraniczna Ekonomiczna Strefa 40</t>
  </si>
  <si>
    <t>wymiar maksymalny 20x40x65 cm, waga do 20 kg</t>
  </si>
  <si>
    <t>wymiar maksymalny 42x40x65 cm,  waga do 20 kg</t>
  </si>
  <si>
    <t>wymiar maksymalny 60x60x70 cm, waga do 20 kg</t>
  </si>
  <si>
    <t>wymiary= wysokość+szerokość+długość&lt;=250 cm, waga do 30 kg</t>
  </si>
  <si>
    <t>wymiar maksymalny  9x40x65 cm,  waga do 20 kg</t>
  </si>
  <si>
    <t>Przesyłka kurierska (doręczenie pod adres)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</si>
</sst>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44" fontId="0" fillId="0" borderId="0" xfId="1" applyFont="1" applyAlignment="1">
      <alignment horizontal="center" vertical="center"/>
    </xf>
    <xf numFmtId="0" fontId="0" fillId="0" borderId="1" xfId="0" applyBorder="1"/>
    <xf numFmtId="44" fontId="0" fillId="0" borderId="1" xfId="1" applyFont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 vertical="center"/>
    </xf>
    <xf numFmtId="44" fontId="0" fillId="6" borderId="1" xfId="1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right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/>
    <xf numFmtId="0" fontId="0" fillId="4" borderId="1" xfId="0" applyFill="1" applyBorder="1"/>
    <xf numFmtId="0" fontId="0" fillId="6" borderId="1" xfId="0" applyFill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44" fontId="2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2" fillId="0" borderId="0" xfId="1" applyFont="1" applyBorder="1" applyAlignment="1">
      <alignment horizontal="right" vertical="center" wrapText="1"/>
    </xf>
    <xf numFmtId="44" fontId="2" fillId="0" borderId="0" xfId="1" applyFont="1" applyBorder="1" applyAlignment="1">
      <alignment horizontal="center" vertical="center"/>
    </xf>
    <xf numFmtId="0" fontId="2" fillId="0" borderId="0" xfId="0" applyFont="1"/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44" fontId="0" fillId="7" borderId="1" xfId="1" applyFont="1" applyFill="1" applyBorder="1" applyAlignment="1">
      <alignment horizontal="center" vertical="center"/>
    </xf>
    <xf numFmtId="44" fontId="0" fillId="5" borderId="1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2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 wrapText="1"/>
    </xf>
    <xf numFmtId="44" fontId="0" fillId="0" borderId="1" xfId="0" applyNumberFormat="1" applyBorder="1" applyAlignment="1">
      <alignment horizontal="left"/>
    </xf>
    <xf numFmtId="44" fontId="0" fillId="0" borderId="1" xfId="0" applyNumberFormat="1" applyBorder="1" applyAlignment="1">
      <alignment horizontal="center"/>
    </xf>
    <xf numFmtId="164" fontId="0" fillId="6" borderId="1" xfId="1" applyNumberFormat="1" applyFont="1" applyFill="1" applyBorder="1" applyAlignment="1">
      <alignment horizontal="center" vertical="center"/>
    </xf>
    <xf numFmtId="164" fontId="0" fillId="7" borderId="1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44" fontId="5" fillId="4" borderId="1" xfId="1" applyFont="1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right" vertical="center"/>
    </xf>
    <xf numFmtId="44" fontId="2" fillId="0" borderId="1" xfId="1" applyFont="1" applyBorder="1" applyAlignment="1">
      <alignment vertical="center" wrapText="1"/>
    </xf>
    <xf numFmtId="49" fontId="0" fillId="0" borderId="1" xfId="1" applyNumberFormat="1" applyFont="1" applyBorder="1" applyAlignment="1">
      <alignment horizontal="center" vertical="center"/>
    </xf>
    <xf numFmtId="49" fontId="0" fillId="0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4" borderId="1" xfId="1" applyNumberFormat="1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right"/>
    </xf>
    <xf numFmtId="0" fontId="0" fillId="0" borderId="5" xfId="0" applyBorder="1" applyAlignment="1">
      <alignment horizontal="center" vertical="center"/>
    </xf>
    <xf numFmtId="44" fontId="1" fillId="7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0" borderId="0" xfId="0" applyFont="1" applyAlignment="1">
      <alignment shrinkToFi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shrinkToFit="1"/>
    </xf>
    <xf numFmtId="44" fontId="2" fillId="0" borderId="2" xfId="1" applyFont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6D79B-F5CA-43F0-9002-1C9077532571}">
  <dimension ref="A1:F261"/>
  <sheetViews>
    <sheetView tabSelected="1" topLeftCell="A246" workbookViewId="0">
      <selection activeCell="K249" sqref="K249"/>
    </sheetView>
  </sheetViews>
  <sheetFormatPr defaultRowHeight="15" x14ac:dyDescent="0.25"/>
  <cols>
    <col min="1" max="1" width="4" customWidth="1"/>
    <col min="2" max="2" width="35.140625" customWidth="1"/>
    <col min="3" max="3" width="9.85546875" customWidth="1"/>
    <col min="4" max="4" width="14.42578125" customWidth="1"/>
    <col min="5" max="5" width="16" customWidth="1"/>
    <col min="6" max="6" width="15.140625" customWidth="1"/>
  </cols>
  <sheetData>
    <row r="1" spans="1:6" x14ac:dyDescent="0.25">
      <c r="C1" s="11"/>
      <c r="D1" s="1"/>
      <c r="E1" s="1"/>
      <c r="F1" s="1"/>
    </row>
    <row r="2" spans="1:6" ht="75" customHeight="1" x14ac:dyDescent="0.25">
      <c r="A2" s="62" t="s">
        <v>65</v>
      </c>
      <c r="B2" s="62"/>
      <c r="C2" s="62"/>
      <c r="D2" s="62"/>
      <c r="E2" s="62"/>
      <c r="F2" s="62"/>
    </row>
    <row r="3" spans="1:6" x14ac:dyDescent="0.25">
      <c r="C3" s="11"/>
      <c r="D3" s="1"/>
      <c r="E3" s="1"/>
      <c r="F3" s="1" t="s">
        <v>60</v>
      </c>
    </row>
    <row r="4" spans="1:6" ht="72.75" customHeight="1" x14ac:dyDescent="0.25">
      <c r="A4" s="12" t="s">
        <v>0</v>
      </c>
      <c r="B4" s="13" t="s">
        <v>1</v>
      </c>
      <c r="C4" s="13" t="s">
        <v>2</v>
      </c>
      <c r="D4" s="14" t="s">
        <v>68</v>
      </c>
      <c r="E4" s="14" t="s">
        <v>69</v>
      </c>
      <c r="F4" s="14" t="s">
        <v>71</v>
      </c>
    </row>
    <row r="5" spans="1:6" x14ac:dyDescent="0.25">
      <c r="A5" s="61" t="s">
        <v>49</v>
      </c>
      <c r="B5" s="61"/>
      <c r="C5" s="61"/>
      <c r="D5" s="61"/>
      <c r="E5" s="61"/>
      <c r="F5" s="61"/>
    </row>
    <row r="6" spans="1:6" x14ac:dyDescent="0.25">
      <c r="A6" s="2">
        <v>1</v>
      </c>
      <c r="B6" s="2" t="s">
        <v>51</v>
      </c>
      <c r="C6" s="15">
        <v>1000</v>
      </c>
      <c r="D6" s="3"/>
      <c r="E6" s="3">
        <f>SUM(C6*D6)</f>
        <v>0</v>
      </c>
      <c r="F6" s="49"/>
    </row>
    <row r="7" spans="1:6" x14ac:dyDescent="0.25">
      <c r="A7" s="2">
        <v>2</v>
      </c>
      <c r="B7" s="2" t="s">
        <v>52</v>
      </c>
      <c r="C7" s="15">
        <v>450</v>
      </c>
      <c r="D7" s="3"/>
      <c r="E7" s="3">
        <f>SUM(C7*D7)</f>
        <v>0</v>
      </c>
      <c r="F7" s="49"/>
    </row>
    <row r="8" spans="1:6" x14ac:dyDescent="0.25">
      <c r="A8" s="2">
        <v>3</v>
      </c>
      <c r="B8" s="2" t="s">
        <v>53</v>
      </c>
      <c r="C8" s="15">
        <v>500</v>
      </c>
      <c r="D8" s="3"/>
      <c r="E8" s="3">
        <f>SUM(C8*D8)</f>
        <v>0</v>
      </c>
      <c r="F8" s="49"/>
    </row>
    <row r="9" spans="1:6" x14ac:dyDescent="0.25">
      <c r="A9" s="61" t="s">
        <v>50</v>
      </c>
      <c r="B9" s="61"/>
      <c r="C9" s="61"/>
      <c r="D9" s="61"/>
      <c r="E9" s="61"/>
      <c r="F9" s="61"/>
    </row>
    <row r="10" spans="1:6" x14ac:dyDescent="0.25">
      <c r="A10" s="2">
        <v>4</v>
      </c>
      <c r="B10" s="2" t="s">
        <v>51</v>
      </c>
      <c r="C10" s="15">
        <v>700</v>
      </c>
      <c r="D10" s="3"/>
      <c r="E10" s="3">
        <f>SUM(C10*D10)</f>
        <v>0</v>
      </c>
      <c r="F10" s="49"/>
    </row>
    <row r="11" spans="1:6" x14ac:dyDescent="0.25">
      <c r="A11" s="2">
        <v>5</v>
      </c>
      <c r="B11" s="2" t="s">
        <v>52</v>
      </c>
      <c r="C11" s="15">
        <v>150</v>
      </c>
      <c r="D11" s="3"/>
      <c r="E11" s="3">
        <f>SUM(C11*D11)</f>
        <v>0</v>
      </c>
      <c r="F11" s="49"/>
    </row>
    <row r="12" spans="1:6" x14ac:dyDescent="0.25">
      <c r="A12" s="2">
        <v>6</v>
      </c>
      <c r="B12" s="2" t="s">
        <v>53</v>
      </c>
      <c r="C12" s="15">
        <v>160</v>
      </c>
      <c r="D12" s="3"/>
      <c r="E12" s="3">
        <f>SUM(C12*D12)</f>
        <v>0</v>
      </c>
      <c r="F12" s="49"/>
    </row>
    <row r="13" spans="1:6" x14ac:dyDescent="0.25">
      <c r="A13" s="16"/>
      <c r="B13" s="17" t="s">
        <v>43</v>
      </c>
      <c r="C13" s="18">
        <f>C6+C7+C8+C10+C11+C12</f>
        <v>2960</v>
      </c>
      <c r="D13" s="6"/>
      <c r="E13" s="8">
        <f>SUM(E6:E12)</f>
        <v>0</v>
      </c>
      <c r="F13" s="46"/>
    </row>
    <row r="14" spans="1:6" x14ac:dyDescent="0.25">
      <c r="A14" s="61" t="s">
        <v>4</v>
      </c>
      <c r="B14" s="61"/>
      <c r="C14" s="61"/>
      <c r="D14" s="61"/>
      <c r="E14" s="61"/>
      <c r="F14" s="61"/>
    </row>
    <row r="15" spans="1:6" x14ac:dyDescent="0.25">
      <c r="A15" s="2">
        <v>7</v>
      </c>
      <c r="B15" s="2" t="s">
        <v>51</v>
      </c>
      <c r="C15" s="15">
        <v>200</v>
      </c>
      <c r="D15" s="3"/>
      <c r="E15" s="3">
        <f>SUM(C15*D15)</f>
        <v>0</v>
      </c>
      <c r="F15" s="49"/>
    </row>
    <row r="16" spans="1:6" x14ac:dyDescent="0.25">
      <c r="A16" s="2">
        <v>8</v>
      </c>
      <c r="B16" s="2" t="s">
        <v>52</v>
      </c>
      <c r="C16" s="15">
        <v>200</v>
      </c>
      <c r="D16" s="3"/>
      <c r="E16" s="3">
        <f>SUM(C16*D16)</f>
        <v>0</v>
      </c>
      <c r="F16" s="49"/>
    </row>
    <row r="17" spans="1:6" x14ac:dyDescent="0.25">
      <c r="A17" s="2">
        <v>9</v>
      </c>
      <c r="B17" s="2" t="s">
        <v>53</v>
      </c>
      <c r="C17" s="15">
        <v>100</v>
      </c>
      <c r="D17" s="3"/>
      <c r="E17" s="3">
        <f>SUM(C17*D17)</f>
        <v>0</v>
      </c>
      <c r="F17" s="49"/>
    </row>
    <row r="18" spans="1:6" x14ac:dyDescent="0.25">
      <c r="A18" s="19" t="s">
        <v>5</v>
      </c>
      <c r="B18" s="20"/>
      <c r="C18" s="20"/>
      <c r="D18" s="20"/>
      <c r="E18" s="20"/>
      <c r="F18" s="49"/>
    </row>
    <row r="19" spans="1:6" x14ac:dyDescent="0.25">
      <c r="A19" s="2">
        <v>10</v>
      </c>
      <c r="B19" s="2" t="s">
        <v>51</v>
      </c>
      <c r="C19" s="15">
        <v>100</v>
      </c>
      <c r="D19" s="3"/>
      <c r="E19" s="3">
        <f>C19*D19</f>
        <v>0</v>
      </c>
      <c r="F19" s="49"/>
    </row>
    <row r="20" spans="1:6" x14ac:dyDescent="0.25">
      <c r="A20" s="2">
        <v>11</v>
      </c>
      <c r="B20" s="2" t="s">
        <v>52</v>
      </c>
      <c r="C20" s="15">
        <v>100</v>
      </c>
      <c r="D20" s="3"/>
      <c r="E20" s="3">
        <f>C20*D20</f>
        <v>0</v>
      </c>
      <c r="F20" s="49"/>
    </row>
    <row r="21" spans="1:6" x14ac:dyDescent="0.25">
      <c r="A21" s="2">
        <v>12</v>
      </c>
      <c r="B21" s="2" t="s">
        <v>53</v>
      </c>
      <c r="C21" s="15">
        <v>50</v>
      </c>
      <c r="D21" s="3"/>
      <c r="E21" s="3">
        <f>C21*D21</f>
        <v>0</v>
      </c>
      <c r="F21" s="49"/>
    </row>
    <row r="22" spans="1:6" x14ac:dyDescent="0.25">
      <c r="A22" s="19" t="s">
        <v>6</v>
      </c>
      <c r="B22" s="20"/>
      <c r="C22" s="20"/>
      <c r="D22" s="20"/>
      <c r="E22" s="20"/>
      <c r="F22" s="49"/>
    </row>
    <row r="23" spans="1:6" x14ac:dyDescent="0.25">
      <c r="A23" s="2">
        <v>13</v>
      </c>
      <c r="B23" s="2" t="s">
        <v>51</v>
      </c>
      <c r="C23" s="15">
        <v>300</v>
      </c>
      <c r="D23" s="3"/>
      <c r="E23" s="3">
        <f>C23*D23</f>
        <v>0</v>
      </c>
      <c r="F23" s="49"/>
    </row>
    <row r="24" spans="1:6" x14ac:dyDescent="0.25">
      <c r="A24" s="2">
        <v>14</v>
      </c>
      <c r="B24" s="2" t="s">
        <v>52</v>
      </c>
      <c r="C24" s="15">
        <v>150</v>
      </c>
      <c r="D24" s="3"/>
      <c r="E24" s="3">
        <f>C24*D24</f>
        <v>0</v>
      </c>
      <c r="F24" s="49"/>
    </row>
    <row r="25" spans="1:6" x14ac:dyDescent="0.25">
      <c r="A25" s="2">
        <v>15</v>
      </c>
      <c r="B25" s="2" t="s">
        <v>53</v>
      </c>
      <c r="C25" s="15">
        <v>50</v>
      </c>
      <c r="D25" s="3"/>
      <c r="E25" s="3">
        <f>C25*D25</f>
        <v>0</v>
      </c>
      <c r="F25" s="49"/>
    </row>
    <row r="26" spans="1:6" x14ac:dyDescent="0.25">
      <c r="A26" s="19" t="s">
        <v>7</v>
      </c>
      <c r="B26" s="20"/>
      <c r="C26" s="20"/>
      <c r="D26" s="20"/>
      <c r="E26" s="20"/>
      <c r="F26" s="49"/>
    </row>
    <row r="27" spans="1:6" x14ac:dyDescent="0.25">
      <c r="A27" s="2">
        <v>16</v>
      </c>
      <c r="B27" s="2" t="s">
        <v>51</v>
      </c>
      <c r="C27" s="15">
        <v>50</v>
      </c>
      <c r="D27" s="3"/>
      <c r="E27" s="3">
        <f>C27*D27</f>
        <v>0</v>
      </c>
      <c r="F27" s="49"/>
    </row>
    <row r="28" spans="1:6" x14ac:dyDescent="0.25">
      <c r="A28" s="2">
        <v>17</v>
      </c>
      <c r="B28" s="2" t="s">
        <v>52</v>
      </c>
      <c r="C28" s="15">
        <v>10</v>
      </c>
      <c r="D28" s="3"/>
      <c r="E28" s="3">
        <f>C28*D28</f>
        <v>0</v>
      </c>
      <c r="F28" s="49"/>
    </row>
    <row r="29" spans="1:6" x14ac:dyDescent="0.25">
      <c r="A29" s="2">
        <v>18</v>
      </c>
      <c r="B29" s="2" t="s">
        <v>53</v>
      </c>
      <c r="C29" s="15">
        <v>10</v>
      </c>
      <c r="D29" s="3"/>
      <c r="E29" s="3">
        <f>C29*D29</f>
        <v>0</v>
      </c>
      <c r="F29" s="49"/>
    </row>
    <row r="30" spans="1:6" x14ac:dyDescent="0.25">
      <c r="A30" s="16"/>
      <c r="B30" s="17" t="s">
        <v>44</v>
      </c>
      <c r="C30" s="18">
        <f>C15+C16+C17+C19+C20+C21+C23+C24+C25+C27+C28+C29</f>
        <v>1320</v>
      </c>
      <c r="D30" s="9"/>
      <c r="E30" s="8">
        <f>SUM(E15:E29)</f>
        <v>0</v>
      </c>
      <c r="F30" s="6"/>
    </row>
    <row r="31" spans="1:6" x14ac:dyDescent="0.25">
      <c r="A31" s="16"/>
      <c r="B31" s="32" t="s">
        <v>58</v>
      </c>
      <c r="C31" s="33">
        <f>C13+C30</f>
        <v>4280</v>
      </c>
      <c r="D31" s="35"/>
      <c r="E31" s="34">
        <f>SUM(E13+E30)</f>
        <v>0</v>
      </c>
      <c r="F31" s="6"/>
    </row>
    <row r="32" spans="1:6" x14ac:dyDescent="0.25">
      <c r="A32" s="63" t="s">
        <v>8</v>
      </c>
      <c r="B32" s="64"/>
      <c r="C32" s="64"/>
      <c r="D32" s="64"/>
      <c r="E32" s="4"/>
      <c r="F32" s="4"/>
    </row>
    <row r="33" spans="1:6" x14ac:dyDescent="0.25">
      <c r="A33" s="37" t="s">
        <v>13</v>
      </c>
      <c r="B33" s="37"/>
      <c r="C33" s="37"/>
      <c r="D33" s="37"/>
      <c r="E33" s="37"/>
      <c r="F33" s="3"/>
    </row>
    <row r="34" spans="1:6" x14ac:dyDescent="0.25">
      <c r="A34" s="21">
        <v>19</v>
      </c>
      <c r="B34" s="23" t="s">
        <v>33</v>
      </c>
      <c r="C34" s="22">
        <v>100</v>
      </c>
      <c r="D34" s="41"/>
      <c r="E34" s="56">
        <f t="shared" ref="E34:E39" si="0">C34*D34</f>
        <v>0</v>
      </c>
      <c r="F34" s="49"/>
    </row>
    <row r="35" spans="1:6" x14ac:dyDescent="0.25">
      <c r="A35" s="2">
        <v>20</v>
      </c>
      <c r="B35" s="2" t="s">
        <v>9</v>
      </c>
      <c r="C35" s="15">
        <v>100</v>
      </c>
      <c r="D35" s="3"/>
      <c r="E35" s="3">
        <f t="shared" si="0"/>
        <v>0</v>
      </c>
      <c r="F35" s="49"/>
    </row>
    <row r="36" spans="1:6" x14ac:dyDescent="0.25">
      <c r="A36" s="21">
        <v>21</v>
      </c>
      <c r="B36" s="2" t="s">
        <v>10</v>
      </c>
      <c r="C36" s="15">
        <v>20</v>
      </c>
      <c r="D36" s="3"/>
      <c r="E36" s="3">
        <f t="shared" si="0"/>
        <v>0</v>
      </c>
      <c r="F36" s="49"/>
    </row>
    <row r="37" spans="1:6" x14ac:dyDescent="0.25">
      <c r="A37" s="2">
        <v>22</v>
      </c>
      <c r="B37" s="2" t="s">
        <v>11</v>
      </c>
      <c r="C37" s="15">
        <v>20</v>
      </c>
      <c r="D37" s="3"/>
      <c r="E37" s="3">
        <f t="shared" si="0"/>
        <v>0</v>
      </c>
      <c r="F37" s="49"/>
    </row>
    <row r="38" spans="1:6" x14ac:dyDescent="0.25">
      <c r="A38" s="21">
        <v>23</v>
      </c>
      <c r="B38" s="2" t="s">
        <v>12</v>
      </c>
      <c r="C38" s="15">
        <v>20</v>
      </c>
      <c r="D38" s="3"/>
      <c r="E38" s="3">
        <f t="shared" si="0"/>
        <v>0</v>
      </c>
      <c r="F38" s="49"/>
    </row>
    <row r="39" spans="1:6" x14ac:dyDescent="0.25">
      <c r="A39" s="2">
        <v>24</v>
      </c>
      <c r="B39" s="2" t="s">
        <v>3</v>
      </c>
      <c r="C39" s="15">
        <v>20</v>
      </c>
      <c r="D39" s="3"/>
      <c r="E39" s="3">
        <f t="shared" si="0"/>
        <v>0</v>
      </c>
      <c r="F39" s="49"/>
    </row>
    <row r="40" spans="1:6" x14ac:dyDescent="0.25">
      <c r="A40" s="21"/>
      <c r="B40" s="2"/>
      <c r="C40" s="15"/>
      <c r="D40" s="3"/>
      <c r="E40" s="43">
        <f>SUM(E34:E39)</f>
        <v>0</v>
      </c>
      <c r="F40" s="50"/>
    </row>
    <row r="41" spans="1:6" x14ac:dyDescent="0.25">
      <c r="A41" s="37" t="s">
        <v>14</v>
      </c>
      <c r="B41" s="37"/>
      <c r="C41" s="37"/>
      <c r="D41" s="37"/>
      <c r="E41" s="37"/>
      <c r="F41" s="3"/>
    </row>
    <row r="42" spans="1:6" x14ac:dyDescent="0.25">
      <c r="A42" s="21">
        <v>25</v>
      </c>
      <c r="B42" s="23" t="s">
        <v>33</v>
      </c>
      <c r="C42" s="22">
        <v>20</v>
      </c>
      <c r="D42" s="41"/>
      <c r="E42" s="56">
        <f t="shared" ref="E42:E47" si="1">C42*D42</f>
        <v>0</v>
      </c>
      <c r="F42" s="49"/>
    </row>
    <row r="43" spans="1:6" x14ac:dyDescent="0.25">
      <c r="A43" s="2">
        <v>26</v>
      </c>
      <c r="B43" s="2" t="s">
        <v>9</v>
      </c>
      <c r="C43" s="15">
        <v>20</v>
      </c>
      <c r="D43" s="3"/>
      <c r="E43" s="3">
        <f t="shared" si="1"/>
        <v>0</v>
      </c>
      <c r="F43" s="49"/>
    </row>
    <row r="44" spans="1:6" x14ac:dyDescent="0.25">
      <c r="A44" s="21">
        <v>27</v>
      </c>
      <c r="B44" s="2" t="s">
        <v>10</v>
      </c>
      <c r="C44" s="15">
        <v>10</v>
      </c>
      <c r="D44" s="3"/>
      <c r="E44" s="3">
        <f t="shared" si="1"/>
        <v>0</v>
      </c>
      <c r="F44" s="49"/>
    </row>
    <row r="45" spans="1:6" x14ac:dyDescent="0.25">
      <c r="A45" s="2">
        <v>28</v>
      </c>
      <c r="B45" s="2" t="s">
        <v>11</v>
      </c>
      <c r="C45" s="15">
        <v>2</v>
      </c>
      <c r="D45" s="3"/>
      <c r="E45" s="3">
        <f t="shared" si="1"/>
        <v>0</v>
      </c>
      <c r="F45" s="49"/>
    </row>
    <row r="46" spans="1:6" x14ac:dyDescent="0.25">
      <c r="A46" s="21">
        <v>29</v>
      </c>
      <c r="B46" s="2" t="s">
        <v>12</v>
      </c>
      <c r="C46" s="15">
        <v>2</v>
      </c>
      <c r="D46" s="3"/>
      <c r="E46" s="3">
        <f t="shared" si="1"/>
        <v>0</v>
      </c>
      <c r="F46" s="49"/>
    </row>
    <row r="47" spans="1:6" x14ac:dyDescent="0.25">
      <c r="A47" s="2">
        <v>30</v>
      </c>
      <c r="B47" s="2" t="s">
        <v>3</v>
      </c>
      <c r="C47" s="15">
        <v>2</v>
      </c>
      <c r="D47" s="3"/>
      <c r="E47" s="3">
        <f t="shared" si="1"/>
        <v>0</v>
      </c>
      <c r="F47" s="49"/>
    </row>
    <row r="48" spans="1:6" x14ac:dyDescent="0.25">
      <c r="A48" s="21"/>
      <c r="B48" s="2"/>
      <c r="C48" s="15"/>
      <c r="D48" s="3"/>
      <c r="E48" s="43">
        <f>SUM(E42:E47)</f>
        <v>0</v>
      </c>
      <c r="F48" s="28"/>
    </row>
    <row r="49" spans="1:6" x14ac:dyDescent="0.25">
      <c r="A49" s="37" t="s">
        <v>15</v>
      </c>
      <c r="B49" s="37"/>
      <c r="C49" s="37"/>
      <c r="D49" s="37"/>
      <c r="E49" s="37"/>
      <c r="F49" s="3"/>
    </row>
    <row r="50" spans="1:6" x14ac:dyDescent="0.25">
      <c r="A50" s="21">
        <v>31</v>
      </c>
      <c r="B50" s="23" t="s">
        <v>33</v>
      </c>
      <c r="C50" s="22">
        <v>1</v>
      </c>
      <c r="D50" s="41"/>
      <c r="E50" s="56">
        <f t="shared" ref="E50:E55" si="2">C50*D50</f>
        <v>0</v>
      </c>
      <c r="F50" s="49"/>
    </row>
    <row r="51" spans="1:6" x14ac:dyDescent="0.25">
      <c r="A51" s="2">
        <v>32</v>
      </c>
      <c r="B51" s="2" t="s">
        <v>9</v>
      </c>
      <c r="C51" s="15">
        <v>1</v>
      </c>
      <c r="D51" s="3"/>
      <c r="E51" s="3">
        <f t="shared" si="2"/>
        <v>0</v>
      </c>
      <c r="F51" s="49"/>
    </row>
    <row r="52" spans="1:6" x14ac:dyDescent="0.25">
      <c r="A52" s="21">
        <v>33</v>
      </c>
      <c r="B52" s="2" t="s">
        <v>10</v>
      </c>
      <c r="C52" s="15">
        <v>1</v>
      </c>
      <c r="D52" s="3"/>
      <c r="E52" s="3">
        <f t="shared" si="2"/>
        <v>0</v>
      </c>
      <c r="F52" s="49"/>
    </row>
    <row r="53" spans="1:6" x14ac:dyDescent="0.25">
      <c r="A53" s="2">
        <v>34</v>
      </c>
      <c r="B53" s="2" t="s">
        <v>11</v>
      </c>
      <c r="C53" s="15">
        <v>1</v>
      </c>
      <c r="D53" s="3"/>
      <c r="E53" s="3">
        <f t="shared" si="2"/>
        <v>0</v>
      </c>
      <c r="F53" s="49"/>
    </row>
    <row r="54" spans="1:6" x14ac:dyDescent="0.25">
      <c r="A54" s="21">
        <v>35</v>
      </c>
      <c r="B54" s="2" t="s">
        <v>12</v>
      </c>
      <c r="C54" s="15">
        <f>1</f>
        <v>1</v>
      </c>
      <c r="D54" s="3"/>
      <c r="E54" s="3">
        <f t="shared" si="2"/>
        <v>0</v>
      </c>
      <c r="F54" s="49"/>
    </row>
    <row r="55" spans="1:6" x14ac:dyDescent="0.25">
      <c r="A55" s="2">
        <v>36</v>
      </c>
      <c r="B55" s="2" t="s">
        <v>3</v>
      </c>
      <c r="C55" s="15">
        <v>1</v>
      </c>
      <c r="D55" s="3"/>
      <c r="E55" s="3">
        <f t="shared" si="2"/>
        <v>0</v>
      </c>
      <c r="F55" s="49"/>
    </row>
    <row r="56" spans="1:6" x14ac:dyDescent="0.25">
      <c r="A56" s="21"/>
      <c r="B56" s="2"/>
      <c r="C56" s="15"/>
      <c r="D56" s="3"/>
      <c r="E56" s="43">
        <f>SUM(E50:E55)</f>
        <v>0</v>
      </c>
      <c r="F56" s="28"/>
    </row>
    <row r="57" spans="1:6" x14ac:dyDescent="0.25">
      <c r="A57" s="37" t="s">
        <v>16</v>
      </c>
      <c r="B57" s="37"/>
      <c r="C57" s="37"/>
      <c r="D57" s="37"/>
      <c r="E57" s="37"/>
      <c r="F57" s="3"/>
    </row>
    <row r="58" spans="1:6" x14ac:dyDescent="0.25">
      <c r="A58" s="21">
        <v>37</v>
      </c>
      <c r="B58" s="23" t="s">
        <v>33</v>
      </c>
      <c r="C58" s="22">
        <v>1</v>
      </c>
      <c r="D58" s="41"/>
      <c r="E58" s="56">
        <f t="shared" ref="E58:E63" si="3">C58*D58</f>
        <v>0</v>
      </c>
      <c r="F58" s="49"/>
    </row>
    <row r="59" spans="1:6" x14ac:dyDescent="0.25">
      <c r="A59" s="2">
        <v>38</v>
      </c>
      <c r="B59" s="2" t="s">
        <v>9</v>
      </c>
      <c r="C59" s="15">
        <v>1</v>
      </c>
      <c r="D59" s="3"/>
      <c r="E59" s="3">
        <f t="shared" si="3"/>
        <v>0</v>
      </c>
      <c r="F59" s="49"/>
    </row>
    <row r="60" spans="1:6" x14ac:dyDescent="0.25">
      <c r="A60" s="21">
        <v>39</v>
      </c>
      <c r="B60" s="2" t="s">
        <v>10</v>
      </c>
      <c r="C60" s="15">
        <v>1</v>
      </c>
      <c r="D60" s="3"/>
      <c r="E60" s="3">
        <f t="shared" si="3"/>
        <v>0</v>
      </c>
      <c r="F60" s="49"/>
    </row>
    <row r="61" spans="1:6" x14ac:dyDescent="0.25">
      <c r="A61" s="2">
        <v>40</v>
      </c>
      <c r="B61" s="2" t="s">
        <v>11</v>
      </c>
      <c r="C61" s="15">
        <v>1</v>
      </c>
      <c r="D61" s="3"/>
      <c r="E61" s="3">
        <f t="shared" si="3"/>
        <v>0</v>
      </c>
      <c r="F61" s="49"/>
    </row>
    <row r="62" spans="1:6" x14ac:dyDescent="0.25">
      <c r="A62" s="21">
        <v>41</v>
      </c>
      <c r="B62" s="2" t="s">
        <v>12</v>
      </c>
      <c r="C62" s="15">
        <v>1</v>
      </c>
      <c r="D62" s="3"/>
      <c r="E62" s="3">
        <f t="shared" si="3"/>
        <v>0</v>
      </c>
      <c r="F62" s="49"/>
    </row>
    <row r="63" spans="1:6" x14ac:dyDescent="0.25">
      <c r="A63" s="2">
        <v>42</v>
      </c>
      <c r="B63" s="2" t="s">
        <v>3</v>
      </c>
      <c r="C63" s="15">
        <v>1</v>
      </c>
      <c r="D63" s="3"/>
      <c r="E63" s="3">
        <f t="shared" si="3"/>
        <v>0</v>
      </c>
      <c r="F63" s="49"/>
    </row>
    <row r="64" spans="1:6" x14ac:dyDescent="0.25">
      <c r="A64" s="16"/>
      <c r="B64" s="16"/>
      <c r="C64" s="25"/>
      <c r="D64" s="7"/>
      <c r="E64" s="43">
        <f>SUM(E58:E63)</f>
        <v>0</v>
      </c>
      <c r="F64" s="6"/>
    </row>
    <row r="65" spans="1:6" x14ac:dyDescent="0.25">
      <c r="A65" s="16"/>
      <c r="B65" s="17" t="s">
        <v>45</v>
      </c>
      <c r="C65" s="18">
        <f>C34+C35+C36+C37+C38+C39+C42+C43+C44+C45+C46+C47+C50+C51+C52+C53+C54+C55+C58+C59+C60+C61+C62+C63</f>
        <v>348</v>
      </c>
      <c r="D65" s="6"/>
      <c r="E65" s="44">
        <f>SUM(E40+E48+E56+E64)</f>
        <v>0</v>
      </c>
      <c r="F65" s="6"/>
    </row>
    <row r="66" spans="1:6" x14ac:dyDescent="0.25">
      <c r="A66" s="37" t="s">
        <v>17</v>
      </c>
      <c r="B66" s="37"/>
      <c r="C66" s="37"/>
      <c r="D66" s="37"/>
      <c r="E66" s="37"/>
      <c r="F66" s="37"/>
    </row>
    <row r="67" spans="1:6" x14ac:dyDescent="0.25">
      <c r="A67" s="21">
        <v>43</v>
      </c>
      <c r="B67" s="23" t="s">
        <v>33</v>
      </c>
      <c r="C67" s="22">
        <v>50</v>
      </c>
      <c r="D67" s="41"/>
      <c r="E67" s="56">
        <f t="shared" ref="E67:E72" si="4">C67*D67</f>
        <v>0</v>
      </c>
      <c r="F67" s="51"/>
    </row>
    <row r="68" spans="1:6" x14ac:dyDescent="0.25">
      <c r="A68" s="2">
        <v>44</v>
      </c>
      <c r="B68" s="2" t="s">
        <v>9</v>
      </c>
      <c r="C68" s="15">
        <v>50</v>
      </c>
      <c r="D68" s="3"/>
      <c r="E68" s="3">
        <f t="shared" si="4"/>
        <v>0</v>
      </c>
      <c r="F68" s="51"/>
    </row>
    <row r="69" spans="1:6" x14ac:dyDescent="0.25">
      <c r="A69" s="21">
        <v>45</v>
      </c>
      <c r="B69" s="2" t="s">
        <v>10</v>
      </c>
      <c r="C69" s="15">
        <v>10</v>
      </c>
      <c r="D69" s="3"/>
      <c r="E69" s="3">
        <f t="shared" si="4"/>
        <v>0</v>
      </c>
      <c r="F69" s="51"/>
    </row>
    <row r="70" spans="1:6" x14ac:dyDescent="0.25">
      <c r="A70" s="2">
        <v>46</v>
      </c>
      <c r="B70" s="2" t="s">
        <v>11</v>
      </c>
      <c r="C70" s="15">
        <v>1</v>
      </c>
      <c r="D70" s="3"/>
      <c r="E70" s="3">
        <f t="shared" si="4"/>
        <v>0</v>
      </c>
      <c r="F70" s="51"/>
    </row>
    <row r="71" spans="1:6" x14ac:dyDescent="0.25">
      <c r="A71" s="21">
        <v>47</v>
      </c>
      <c r="B71" s="2" t="s">
        <v>12</v>
      </c>
      <c r="C71" s="15">
        <v>1</v>
      </c>
      <c r="D71" s="3"/>
      <c r="E71" s="3">
        <f t="shared" si="4"/>
        <v>0</v>
      </c>
      <c r="F71" s="51"/>
    </row>
    <row r="72" spans="1:6" x14ac:dyDescent="0.25">
      <c r="A72" s="2">
        <v>48</v>
      </c>
      <c r="B72" s="2" t="s">
        <v>3</v>
      </c>
      <c r="C72" s="15">
        <v>1</v>
      </c>
      <c r="D72" s="3"/>
      <c r="E72" s="3">
        <f t="shared" si="4"/>
        <v>0</v>
      </c>
      <c r="F72" s="51"/>
    </row>
    <row r="73" spans="1:6" x14ac:dyDescent="0.25">
      <c r="A73" s="21"/>
      <c r="B73" s="2"/>
      <c r="C73" s="15"/>
      <c r="D73" s="3"/>
      <c r="E73" s="45">
        <f>SUM(E67:E72)</f>
        <v>0</v>
      </c>
      <c r="F73" s="24"/>
    </row>
    <row r="74" spans="1:6" x14ac:dyDescent="0.25">
      <c r="A74" s="37" t="s">
        <v>18</v>
      </c>
      <c r="B74" s="37"/>
      <c r="C74" s="37"/>
      <c r="D74" s="37"/>
      <c r="E74" s="37"/>
      <c r="F74" s="24"/>
    </row>
    <row r="75" spans="1:6" x14ac:dyDescent="0.25">
      <c r="A75" s="21">
        <v>49</v>
      </c>
      <c r="B75" s="23" t="s">
        <v>33</v>
      </c>
      <c r="C75" s="22">
        <v>50</v>
      </c>
      <c r="D75" s="41"/>
      <c r="E75" s="56">
        <f t="shared" ref="E75:E80" si="5">C75*D75</f>
        <v>0</v>
      </c>
      <c r="F75" s="51"/>
    </row>
    <row r="76" spans="1:6" x14ac:dyDescent="0.25">
      <c r="A76" s="2">
        <v>50</v>
      </c>
      <c r="B76" s="2" t="s">
        <v>9</v>
      </c>
      <c r="C76" s="15">
        <v>1</v>
      </c>
      <c r="D76" s="3"/>
      <c r="E76" s="3">
        <f t="shared" si="5"/>
        <v>0</v>
      </c>
      <c r="F76" s="51"/>
    </row>
    <row r="77" spans="1:6" x14ac:dyDescent="0.25">
      <c r="A77" s="21">
        <v>51</v>
      </c>
      <c r="B77" s="2" t="s">
        <v>10</v>
      </c>
      <c r="C77" s="15">
        <v>1</v>
      </c>
      <c r="D77" s="3"/>
      <c r="E77" s="3">
        <f t="shared" si="5"/>
        <v>0</v>
      </c>
      <c r="F77" s="51"/>
    </row>
    <row r="78" spans="1:6" x14ac:dyDescent="0.25">
      <c r="A78" s="2">
        <v>52</v>
      </c>
      <c r="B78" s="2" t="s">
        <v>11</v>
      </c>
      <c r="C78" s="15">
        <v>1</v>
      </c>
      <c r="D78" s="3"/>
      <c r="E78" s="3">
        <f t="shared" si="5"/>
        <v>0</v>
      </c>
      <c r="F78" s="51"/>
    </row>
    <row r="79" spans="1:6" x14ac:dyDescent="0.25">
      <c r="A79" s="21">
        <v>53</v>
      </c>
      <c r="B79" s="2" t="s">
        <v>12</v>
      </c>
      <c r="C79" s="15">
        <v>1</v>
      </c>
      <c r="D79" s="3"/>
      <c r="E79" s="3">
        <f t="shared" si="5"/>
        <v>0</v>
      </c>
      <c r="F79" s="51"/>
    </row>
    <row r="80" spans="1:6" x14ac:dyDescent="0.25">
      <c r="A80" s="2">
        <v>54</v>
      </c>
      <c r="B80" s="2" t="s">
        <v>3</v>
      </c>
      <c r="C80" s="15">
        <v>1</v>
      </c>
      <c r="D80" s="3"/>
      <c r="E80" s="3">
        <f t="shared" si="5"/>
        <v>0</v>
      </c>
      <c r="F80" s="51"/>
    </row>
    <row r="81" spans="1:6" x14ac:dyDescent="0.25">
      <c r="A81" s="21"/>
      <c r="B81" s="2"/>
      <c r="C81" s="15"/>
      <c r="D81" s="3"/>
      <c r="E81" s="45">
        <f>SUM(E75:E80)</f>
        <v>0</v>
      </c>
      <c r="F81" s="24"/>
    </row>
    <row r="82" spans="1:6" x14ac:dyDescent="0.25">
      <c r="A82" s="37" t="s">
        <v>19</v>
      </c>
      <c r="B82" s="37"/>
      <c r="C82" s="37"/>
      <c r="D82" s="37"/>
      <c r="E82" s="37"/>
      <c r="F82" s="24"/>
    </row>
    <row r="83" spans="1:6" x14ac:dyDescent="0.25">
      <c r="A83" s="21">
        <v>55</v>
      </c>
      <c r="B83" s="23" t="s">
        <v>33</v>
      </c>
      <c r="C83" s="22">
        <v>10</v>
      </c>
      <c r="D83" s="41"/>
      <c r="E83" s="56">
        <f t="shared" ref="E83:E88" si="6">C83*D83</f>
        <v>0</v>
      </c>
      <c r="F83" s="51"/>
    </row>
    <row r="84" spans="1:6" x14ac:dyDescent="0.25">
      <c r="A84" s="21">
        <v>56</v>
      </c>
      <c r="B84" s="2" t="s">
        <v>9</v>
      </c>
      <c r="C84" s="15">
        <v>1</v>
      </c>
      <c r="D84" s="3"/>
      <c r="E84" s="3">
        <f t="shared" si="6"/>
        <v>0</v>
      </c>
      <c r="F84" s="51"/>
    </row>
    <row r="85" spans="1:6" x14ac:dyDescent="0.25">
      <c r="A85" s="21">
        <v>57</v>
      </c>
      <c r="B85" s="2" t="s">
        <v>10</v>
      </c>
      <c r="C85" s="15">
        <v>1</v>
      </c>
      <c r="D85" s="3"/>
      <c r="E85" s="3">
        <f t="shared" si="6"/>
        <v>0</v>
      </c>
      <c r="F85" s="51"/>
    </row>
    <row r="86" spans="1:6" x14ac:dyDescent="0.25">
      <c r="A86" s="21">
        <v>58</v>
      </c>
      <c r="B86" s="2" t="s">
        <v>11</v>
      </c>
      <c r="C86" s="15">
        <v>1</v>
      </c>
      <c r="D86" s="3"/>
      <c r="E86" s="3">
        <f t="shared" si="6"/>
        <v>0</v>
      </c>
      <c r="F86" s="51"/>
    </row>
    <row r="87" spans="1:6" x14ac:dyDescent="0.25">
      <c r="A87" s="21">
        <v>59</v>
      </c>
      <c r="B87" s="2" t="s">
        <v>12</v>
      </c>
      <c r="C87" s="15">
        <v>1</v>
      </c>
      <c r="D87" s="3"/>
      <c r="E87" s="3">
        <f t="shared" si="6"/>
        <v>0</v>
      </c>
      <c r="F87" s="51"/>
    </row>
    <row r="88" spans="1:6" x14ac:dyDescent="0.25">
      <c r="A88" s="21">
        <v>60</v>
      </c>
      <c r="B88" s="2" t="s">
        <v>3</v>
      </c>
      <c r="C88" s="15">
        <v>1</v>
      </c>
      <c r="D88" s="3"/>
      <c r="E88" s="3">
        <f t="shared" si="6"/>
        <v>0</v>
      </c>
      <c r="F88" s="51"/>
    </row>
    <row r="89" spans="1:6" x14ac:dyDescent="0.25">
      <c r="A89" s="21"/>
      <c r="B89" s="2"/>
      <c r="C89" s="15"/>
      <c r="D89" s="3"/>
      <c r="E89" s="45">
        <f>SUM(E83:E88)</f>
        <v>0</v>
      </c>
      <c r="F89" s="24"/>
    </row>
    <row r="90" spans="1:6" x14ac:dyDescent="0.25">
      <c r="A90" s="37" t="s">
        <v>20</v>
      </c>
      <c r="B90" s="37"/>
      <c r="C90" s="37"/>
      <c r="D90" s="37"/>
      <c r="E90" s="37"/>
      <c r="F90" s="24"/>
    </row>
    <row r="91" spans="1:6" x14ac:dyDescent="0.25">
      <c r="A91" s="21">
        <v>61</v>
      </c>
      <c r="B91" s="23" t="s">
        <v>33</v>
      </c>
      <c r="C91" s="22">
        <v>1</v>
      </c>
      <c r="D91" s="41"/>
      <c r="E91" s="56">
        <f t="shared" ref="E91:E96" si="7">C91*D91</f>
        <v>0</v>
      </c>
      <c r="F91" s="51"/>
    </row>
    <row r="92" spans="1:6" x14ac:dyDescent="0.25">
      <c r="A92" s="2">
        <v>62</v>
      </c>
      <c r="B92" s="2" t="s">
        <v>9</v>
      </c>
      <c r="C92" s="15">
        <v>1</v>
      </c>
      <c r="D92" s="3"/>
      <c r="E92" s="3">
        <f t="shared" si="7"/>
        <v>0</v>
      </c>
      <c r="F92" s="51"/>
    </row>
    <row r="93" spans="1:6" x14ac:dyDescent="0.25">
      <c r="A93" s="21">
        <v>63</v>
      </c>
      <c r="B93" s="2" t="s">
        <v>10</v>
      </c>
      <c r="C93" s="15">
        <v>1</v>
      </c>
      <c r="D93" s="3"/>
      <c r="E93" s="3">
        <f t="shared" si="7"/>
        <v>0</v>
      </c>
      <c r="F93" s="51"/>
    </row>
    <row r="94" spans="1:6" x14ac:dyDescent="0.25">
      <c r="A94" s="2">
        <v>64</v>
      </c>
      <c r="B94" s="2" t="s">
        <v>11</v>
      </c>
      <c r="C94" s="15">
        <v>1</v>
      </c>
      <c r="D94" s="3"/>
      <c r="E94" s="3">
        <f t="shared" si="7"/>
        <v>0</v>
      </c>
      <c r="F94" s="51"/>
    </row>
    <row r="95" spans="1:6" x14ac:dyDescent="0.25">
      <c r="A95" s="21">
        <v>65</v>
      </c>
      <c r="B95" s="2" t="s">
        <v>12</v>
      </c>
      <c r="C95" s="15">
        <v>1</v>
      </c>
      <c r="D95" s="3"/>
      <c r="E95" s="3">
        <f t="shared" si="7"/>
        <v>0</v>
      </c>
      <c r="F95" s="51"/>
    </row>
    <row r="96" spans="1:6" x14ac:dyDescent="0.25">
      <c r="A96" s="2">
        <v>66</v>
      </c>
      <c r="B96" s="2" t="s">
        <v>3</v>
      </c>
      <c r="C96" s="15">
        <v>1</v>
      </c>
      <c r="D96" s="3"/>
      <c r="E96" s="3">
        <f t="shared" si="7"/>
        <v>0</v>
      </c>
      <c r="F96" s="51"/>
    </row>
    <row r="97" spans="1:6" x14ac:dyDescent="0.25">
      <c r="A97" s="2"/>
      <c r="B97" s="2"/>
      <c r="C97" s="15"/>
      <c r="D97" s="3"/>
      <c r="E97" s="45">
        <f>SUM(E91:E96)</f>
        <v>0</v>
      </c>
      <c r="F97" s="24"/>
    </row>
    <row r="98" spans="1:6" x14ac:dyDescent="0.25">
      <c r="A98" s="37" t="s">
        <v>21</v>
      </c>
      <c r="B98" s="37"/>
      <c r="C98" s="37"/>
      <c r="D98" s="37"/>
      <c r="E98" s="37"/>
      <c r="F98" s="24"/>
    </row>
    <row r="99" spans="1:6" x14ac:dyDescent="0.25">
      <c r="A99" s="21">
        <v>67</v>
      </c>
      <c r="B99" s="23" t="s">
        <v>33</v>
      </c>
      <c r="C99" s="22">
        <v>100</v>
      </c>
      <c r="D99" s="41"/>
      <c r="E99" s="56">
        <f t="shared" ref="E99:E104" si="8">C99*D99</f>
        <v>0</v>
      </c>
      <c r="F99" s="51"/>
    </row>
    <row r="100" spans="1:6" x14ac:dyDescent="0.25">
      <c r="A100" s="2">
        <v>68</v>
      </c>
      <c r="B100" s="2" t="s">
        <v>9</v>
      </c>
      <c r="C100" s="15">
        <v>1</v>
      </c>
      <c r="D100" s="3"/>
      <c r="E100" s="3">
        <f t="shared" si="8"/>
        <v>0</v>
      </c>
      <c r="F100" s="51"/>
    </row>
    <row r="101" spans="1:6" x14ac:dyDescent="0.25">
      <c r="A101" s="21">
        <v>69</v>
      </c>
      <c r="B101" s="2" t="s">
        <v>10</v>
      </c>
      <c r="C101" s="15">
        <v>2</v>
      </c>
      <c r="D101" s="3"/>
      <c r="E101" s="3">
        <f t="shared" si="8"/>
        <v>0</v>
      </c>
      <c r="F101" s="51"/>
    </row>
    <row r="102" spans="1:6" x14ac:dyDescent="0.25">
      <c r="A102" s="2">
        <v>70</v>
      </c>
      <c r="B102" s="2" t="s">
        <v>11</v>
      </c>
      <c r="C102" s="15">
        <v>1</v>
      </c>
      <c r="D102" s="3"/>
      <c r="E102" s="3">
        <f t="shared" si="8"/>
        <v>0</v>
      </c>
      <c r="F102" s="51"/>
    </row>
    <row r="103" spans="1:6" x14ac:dyDescent="0.25">
      <c r="A103" s="21">
        <v>71</v>
      </c>
      <c r="B103" s="2" t="s">
        <v>12</v>
      </c>
      <c r="C103" s="15">
        <v>1</v>
      </c>
      <c r="D103" s="3"/>
      <c r="E103" s="3">
        <f t="shared" si="8"/>
        <v>0</v>
      </c>
      <c r="F103" s="51"/>
    </row>
    <row r="104" spans="1:6" x14ac:dyDescent="0.25">
      <c r="A104" s="2">
        <v>72</v>
      </c>
      <c r="B104" s="2" t="s">
        <v>3</v>
      </c>
      <c r="C104" s="15">
        <v>1</v>
      </c>
      <c r="D104" s="3"/>
      <c r="E104" s="3">
        <f t="shared" si="8"/>
        <v>0</v>
      </c>
      <c r="F104" s="51"/>
    </row>
    <row r="105" spans="1:6" x14ac:dyDescent="0.25">
      <c r="A105" s="2"/>
      <c r="B105" s="2"/>
      <c r="C105" s="15"/>
      <c r="D105" s="3"/>
      <c r="E105" s="45">
        <f>SUM(E99:E104)</f>
        <v>0</v>
      </c>
      <c r="F105" s="24"/>
    </row>
    <row r="106" spans="1:6" x14ac:dyDescent="0.25">
      <c r="A106" s="37" t="s">
        <v>22</v>
      </c>
      <c r="B106" s="37"/>
      <c r="C106" s="37"/>
      <c r="D106" s="37"/>
      <c r="E106" s="37"/>
      <c r="F106" s="24"/>
    </row>
    <row r="107" spans="1:6" x14ac:dyDescent="0.25">
      <c r="A107" s="21">
        <v>73</v>
      </c>
      <c r="B107" s="23" t="s">
        <v>33</v>
      </c>
      <c r="C107" s="22">
        <v>20</v>
      </c>
      <c r="D107" s="41"/>
      <c r="E107" s="56">
        <f t="shared" ref="E107:E112" si="9">C107*D107</f>
        <v>0</v>
      </c>
      <c r="F107" s="51"/>
    </row>
    <row r="108" spans="1:6" x14ac:dyDescent="0.25">
      <c r="A108" s="21">
        <v>74</v>
      </c>
      <c r="B108" s="2" t="s">
        <v>9</v>
      </c>
      <c r="C108" s="15">
        <v>1</v>
      </c>
      <c r="D108" s="3"/>
      <c r="E108" s="3">
        <f t="shared" si="9"/>
        <v>0</v>
      </c>
      <c r="F108" s="51"/>
    </row>
    <row r="109" spans="1:6" x14ac:dyDescent="0.25">
      <c r="A109" s="21">
        <v>75</v>
      </c>
      <c r="B109" s="2" t="s">
        <v>10</v>
      </c>
      <c r="C109" s="15">
        <v>1</v>
      </c>
      <c r="D109" s="3"/>
      <c r="E109" s="3">
        <f t="shared" si="9"/>
        <v>0</v>
      </c>
      <c r="F109" s="51"/>
    </row>
    <row r="110" spans="1:6" x14ac:dyDescent="0.25">
      <c r="A110" s="21">
        <v>76</v>
      </c>
      <c r="B110" s="2" t="s">
        <v>11</v>
      </c>
      <c r="C110" s="15">
        <v>1</v>
      </c>
      <c r="D110" s="3"/>
      <c r="E110" s="3">
        <f t="shared" si="9"/>
        <v>0</v>
      </c>
      <c r="F110" s="51"/>
    </row>
    <row r="111" spans="1:6" x14ac:dyDescent="0.25">
      <c r="A111" s="21">
        <v>77</v>
      </c>
      <c r="B111" s="2" t="s">
        <v>12</v>
      </c>
      <c r="C111" s="15">
        <v>1</v>
      </c>
      <c r="D111" s="3"/>
      <c r="E111" s="3">
        <f t="shared" si="9"/>
        <v>0</v>
      </c>
      <c r="F111" s="51"/>
    </row>
    <row r="112" spans="1:6" x14ac:dyDescent="0.25">
      <c r="A112" s="21">
        <v>78</v>
      </c>
      <c r="B112" s="2" t="s">
        <v>3</v>
      </c>
      <c r="C112" s="15">
        <v>1</v>
      </c>
      <c r="D112" s="3"/>
      <c r="E112" s="3">
        <f t="shared" si="9"/>
        <v>0</v>
      </c>
      <c r="F112" s="51"/>
    </row>
    <row r="113" spans="1:6" x14ac:dyDescent="0.25">
      <c r="A113" s="2"/>
      <c r="B113" s="2"/>
      <c r="C113" s="15"/>
      <c r="D113" s="3"/>
      <c r="E113" s="45">
        <f>SUM(E107:E112)</f>
        <v>0</v>
      </c>
      <c r="F113" s="24"/>
    </row>
    <row r="114" spans="1:6" x14ac:dyDescent="0.25">
      <c r="A114" s="37" t="s">
        <v>23</v>
      </c>
      <c r="B114" s="37"/>
      <c r="C114" s="37"/>
      <c r="D114" s="37"/>
      <c r="E114" s="37"/>
      <c r="F114" s="24"/>
    </row>
    <row r="115" spans="1:6" x14ac:dyDescent="0.25">
      <c r="A115" s="21">
        <v>79</v>
      </c>
      <c r="B115" s="23" t="s">
        <v>33</v>
      </c>
      <c r="C115" s="22">
        <v>10</v>
      </c>
      <c r="D115" s="41"/>
      <c r="E115" s="56">
        <f t="shared" ref="E115:E120" si="10">C115*D115</f>
        <v>0</v>
      </c>
      <c r="F115" s="51"/>
    </row>
    <row r="116" spans="1:6" x14ac:dyDescent="0.25">
      <c r="A116" s="2">
        <v>80</v>
      </c>
      <c r="B116" s="2" t="s">
        <v>9</v>
      </c>
      <c r="C116" s="15">
        <v>1</v>
      </c>
      <c r="D116" s="3"/>
      <c r="E116" s="3">
        <f t="shared" si="10"/>
        <v>0</v>
      </c>
      <c r="F116" s="51"/>
    </row>
    <row r="117" spans="1:6" x14ac:dyDescent="0.25">
      <c r="A117" s="21">
        <v>81</v>
      </c>
      <c r="B117" s="2" t="s">
        <v>10</v>
      </c>
      <c r="C117" s="15">
        <v>1</v>
      </c>
      <c r="D117" s="3"/>
      <c r="E117" s="3">
        <f t="shared" si="10"/>
        <v>0</v>
      </c>
      <c r="F117" s="51"/>
    </row>
    <row r="118" spans="1:6" x14ac:dyDescent="0.25">
      <c r="A118" s="2">
        <v>82</v>
      </c>
      <c r="B118" s="2" t="s">
        <v>11</v>
      </c>
      <c r="C118" s="15">
        <v>1</v>
      </c>
      <c r="D118" s="3"/>
      <c r="E118" s="3">
        <f t="shared" si="10"/>
        <v>0</v>
      </c>
      <c r="F118" s="51"/>
    </row>
    <row r="119" spans="1:6" x14ac:dyDescent="0.25">
      <c r="A119" s="21">
        <v>83</v>
      </c>
      <c r="B119" s="2" t="s">
        <v>12</v>
      </c>
      <c r="C119" s="15">
        <v>1</v>
      </c>
      <c r="D119" s="3"/>
      <c r="E119" s="3">
        <f t="shared" si="10"/>
        <v>0</v>
      </c>
      <c r="F119" s="51"/>
    </row>
    <row r="120" spans="1:6" x14ac:dyDescent="0.25">
      <c r="A120" s="2">
        <v>84</v>
      </c>
      <c r="B120" s="2" t="s">
        <v>3</v>
      </c>
      <c r="C120" s="15">
        <v>1</v>
      </c>
      <c r="D120" s="3"/>
      <c r="E120" s="3">
        <f t="shared" si="10"/>
        <v>0</v>
      </c>
      <c r="F120" s="51"/>
    </row>
    <row r="121" spans="1:6" x14ac:dyDescent="0.25">
      <c r="A121" s="2"/>
      <c r="B121" s="2"/>
      <c r="C121" s="15"/>
      <c r="D121" s="3"/>
      <c r="E121" s="45">
        <f>SUM(E115:E120)</f>
        <v>0</v>
      </c>
      <c r="F121" s="24"/>
    </row>
    <row r="122" spans="1:6" x14ac:dyDescent="0.25">
      <c r="A122" s="37" t="s">
        <v>24</v>
      </c>
      <c r="B122" s="37"/>
      <c r="C122" s="37"/>
      <c r="D122" s="37"/>
      <c r="E122" s="37"/>
      <c r="F122" s="24"/>
    </row>
    <row r="123" spans="1:6" x14ac:dyDescent="0.25">
      <c r="A123" s="21">
        <v>85</v>
      </c>
      <c r="B123" s="23" t="s">
        <v>33</v>
      </c>
      <c r="C123" s="22">
        <v>1</v>
      </c>
      <c r="D123" s="41"/>
      <c r="E123" s="56">
        <f t="shared" ref="E123:E128" si="11">C123*D123</f>
        <v>0</v>
      </c>
      <c r="F123" s="51"/>
    </row>
    <row r="124" spans="1:6" x14ac:dyDescent="0.25">
      <c r="A124" s="2">
        <v>86</v>
      </c>
      <c r="B124" s="2" t="s">
        <v>9</v>
      </c>
      <c r="C124" s="15">
        <v>1</v>
      </c>
      <c r="D124" s="3"/>
      <c r="E124" s="3">
        <f t="shared" si="11"/>
        <v>0</v>
      </c>
      <c r="F124" s="51"/>
    </row>
    <row r="125" spans="1:6" x14ac:dyDescent="0.25">
      <c r="A125" s="21">
        <v>87</v>
      </c>
      <c r="B125" s="2" t="s">
        <v>10</v>
      </c>
      <c r="C125" s="15">
        <v>1</v>
      </c>
      <c r="D125" s="3"/>
      <c r="E125" s="3">
        <f t="shared" si="11"/>
        <v>0</v>
      </c>
      <c r="F125" s="51"/>
    </row>
    <row r="126" spans="1:6" x14ac:dyDescent="0.25">
      <c r="A126" s="2">
        <v>88</v>
      </c>
      <c r="B126" s="2" t="s">
        <v>11</v>
      </c>
      <c r="C126" s="15">
        <v>1</v>
      </c>
      <c r="D126" s="3"/>
      <c r="E126" s="3">
        <f t="shared" si="11"/>
        <v>0</v>
      </c>
      <c r="F126" s="51"/>
    </row>
    <row r="127" spans="1:6" x14ac:dyDescent="0.25">
      <c r="A127" s="21">
        <v>89</v>
      </c>
      <c r="B127" s="2" t="s">
        <v>12</v>
      </c>
      <c r="C127" s="15">
        <v>1</v>
      </c>
      <c r="D127" s="3"/>
      <c r="E127" s="3">
        <f t="shared" si="11"/>
        <v>0</v>
      </c>
      <c r="F127" s="51"/>
    </row>
    <row r="128" spans="1:6" x14ac:dyDescent="0.25">
      <c r="A128" s="2">
        <v>90</v>
      </c>
      <c r="B128" s="2" t="s">
        <v>3</v>
      </c>
      <c r="C128" s="15">
        <v>1</v>
      </c>
      <c r="D128" s="3"/>
      <c r="E128" s="3">
        <f t="shared" si="11"/>
        <v>0</v>
      </c>
      <c r="F128" s="51"/>
    </row>
    <row r="129" spans="1:6" x14ac:dyDescent="0.25">
      <c r="A129" s="21"/>
      <c r="B129" s="2"/>
      <c r="C129" s="15"/>
      <c r="D129" s="28"/>
      <c r="E129" s="45">
        <f>SUM(E123:E128)</f>
        <v>0</v>
      </c>
      <c r="F129" s="24"/>
    </row>
    <row r="130" spans="1:6" x14ac:dyDescent="0.25">
      <c r="A130" s="16"/>
      <c r="B130" s="17" t="s">
        <v>46</v>
      </c>
      <c r="C130" s="18">
        <f>C67+C68+C69+C70+C71+C72+C73+C75+C76+C77+C78+C79+C80+C81+C83+C84+C85+C86+C87+C88+C89+C91+C92+C93+C94+C95+C96+C97+C99+C100+C101+C102+C103+C104+C105+C107+C108+C109+C110+C111+C112+C113+C115+C116+C117+C118+C120+C119+C121+C123+C124+C125+C127+C126+C128+C129</f>
        <v>341</v>
      </c>
      <c r="D130" s="6"/>
      <c r="E130" s="43">
        <f>SUM(E73+E81+E89+E97+E105+E113+E121+E129)</f>
        <v>0</v>
      </c>
      <c r="F130" s="47"/>
    </row>
    <row r="131" spans="1:6" x14ac:dyDescent="0.25">
      <c r="A131" s="16"/>
      <c r="B131" s="32" t="s">
        <v>59</v>
      </c>
      <c r="C131" s="33">
        <f>C65+C130</f>
        <v>689</v>
      </c>
      <c r="D131" s="7"/>
      <c r="E131" s="44">
        <f>SUM(E65+E130)</f>
        <v>0</v>
      </c>
      <c r="F131" s="47"/>
    </row>
    <row r="132" spans="1:6" x14ac:dyDescent="0.25">
      <c r="A132" s="36" t="s">
        <v>61</v>
      </c>
      <c r="B132" s="36"/>
      <c r="C132" s="36"/>
      <c r="D132" s="36"/>
      <c r="E132" s="36"/>
      <c r="F132" s="36"/>
    </row>
    <row r="133" spans="1:6" x14ac:dyDescent="0.25">
      <c r="A133" s="2">
        <v>91</v>
      </c>
      <c r="B133" s="2" t="s">
        <v>55</v>
      </c>
      <c r="C133" s="15">
        <v>30</v>
      </c>
      <c r="D133" s="3"/>
      <c r="E133" s="3">
        <f>C133*D133</f>
        <v>0</v>
      </c>
      <c r="F133" s="49"/>
    </row>
    <row r="134" spans="1:6" x14ac:dyDescent="0.25">
      <c r="A134" s="2">
        <v>92</v>
      </c>
      <c r="B134" s="2" t="s">
        <v>56</v>
      </c>
      <c r="C134" s="15">
        <v>10</v>
      </c>
      <c r="D134" s="3"/>
      <c r="E134" s="3">
        <f>C134*D134</f>
        <v>0</v>
      </c>
      <c r="F134" s="49"/>
    </row>
    <row r="135" spans="1:6" x14ac:dyDescent="0.25">
      <c r="A135" s="2">
        <v>93</v>
      </c>
      <c r="B135" s="2" t="s">
        <v>25</v>
      </c>
      <c r="C135" s="15">
        <v>1</v>
      </c>
      <c r="D135" s="3"/>
      <c r="E135" s="3">
        <f>C135*D135</f>
        <v>0</v>
      </c>
      <c r="F135" s="49"/>
    </row>
    <row r="136" spans="1:6" x14ac:dyDescent="0.25">
      <c r="A136" s="2">
        <v>94</v>
      </c>
      <c r="B136" s="2" t="s">
        <v>26</v>
      </c>
      <c r="C136" s="15">
        <v>1</v>
      </c>
      <c r="D136" s="3"/>
      <c r="E136" s="3">
        <f>C136*D136</f>
        <v>0</v>
      </c>
      <c r="F136" s="49"/>
    </row>
    <row r="137" spans="1:6" x14ac:dyDescent="0.25">
      <c r="A137" s="36" t="s">
        <v>62</v>
      </c>
      <c r="B137" s="36"/>
      <c r="C137" s="36"/>
      <c r="D137" s="36"/>
      <c r="E137" s="36"/>
      <c r="F137" s="36"/>
    </row>
    <row r="138" spans="1:6" x14ac:dyDescent="0.25">
      <c r="A138" s="2">
        <v>95</v>
      </c>
      <c r="B138" s="2" t="s">
        <v>55</v>
      </c>
      <c r="C138" s="15">
        <v>15</v>
      </c>
      <c r="D138" s="3"/>
      <c r="E138" s="3">
        <f>C138*D138</f>
        <v>0</v>
      </c>
      <c r="F138" s="49"/>
    </row>
    <row r="139" spans="1:6" x14ac:dyDescent="0.25">
      <c r="A139" s="2">
        <v>96</v>
      </c>
      <c r="B139" s="2" t="s">
        <v>56</v>
      </c>
      <c r="C139" s="15">
        <v>1</v>
      </c>
      <c r="D139" s="3"/>
      <c r="E139" s="3">
        <f>C139*D139</f>
        <v>0</v>
      </c>
      <c r="F139" s="49"/>
    </row>
    <row r="140" spans="1:6" x14ac:dyDescent="0.25">
      <c r="A140" s="2">
        <v>97</v>
      </c>
      <c r="B140" s="2" t="s">
        <v>25</v>
      </c>
      <c r="C140" s="15">
        <v>1</v>
      </c>
      <c r="D140" s="3"/>
      <c r="E140" s="3">
        <f>C140*D140</f>
        <v>0</v>
      </c>
      <c r="F140" s="49"/>
    </row>
    <row r="141" spans="1:6" x14ac:dyDescent="0.25">
      <c r="A141" s="2">
        <v>98</v>
      </c>
      <c r="B141" s="2" t="s">
        <v>26</v>
      </c>
      <c r="C141" s="15">
        <v>1</v>
      </c>
      <c r="D141" s="3"/>
      <c r="E141" s="3">
        <f>C141*D141</f>
        <v>0</v>
      </c>
      <c r="F141" s="49"/>
    </row>
    <row r="142" spans="1:6" x14ac:dyDescent="0.25">
      <c r="A142" s="36" t="s">
        <v>63</v>
      </c>
      <c r="B142" s="36"/>
      <c r="C142" s="36"/>
      <c r="D142" s="36"/>
      <c r="E142" s="36"/>
      <c r="F142" s="36"/>
    </row>
    <row r="143" spans="1:6" x14ac:dyDescent="0.25">
      <c r="A143" s="2">
        <v>99</v>
      </c>
      <c r="B143" s="2" t="s">
        <v>55</v>
      </c>
      <c r="C143" s="15">
        <v>10</v>
      </c>
      <c r="D143" s="3"/>
      <c r="E143" s="3">
        <f>C143*D143</f>
        <v>0</v>
      </c>
      <c r="F143" s="49"/>
    </row>
    <row r="144" spans="1:6" x14ac:dyDescent="0.25">
      <c r="A144" s="2">
        <v>100</v>
      </c>
      <c r="B144" s="2" t="s">
        <v>56</v>
      </c>
      <c r="C144" s="15">
        <v>1</v>
      </c>
      <c r="D144" s="3"/>
      <c r="E144" s="3">
        <f>C144*D144</f>
        <v>0</v>
      </c>
      <c r="F144" s="49"/>
    </row>
    <row r="145" spans="1:6" x14ac:dyDescent="0.25">
      <c r="A145" s="2">
        <v>101</v>
      </c>
      <c r="B145" s="2" t="s">
        <v>25</v>
      </c>
      <c r="C145" s="15">
        <v>1</v>
      </c>
      <c r="D145" s="3"/>
      <c r="E145" s="3">
        <f>C145*D145</f>
        <v>0</v>
      </c>
      <c r="F145" s="49"/>
    </row>
    <row r="146" spans="1:6" x14ac:dyDescent="0.25">
      <c r="A146" s="2">
        <v>102</v>
      </c>
      <c r="B146" s="2" t="s">
        <v>26</v>
      </c>
      <c r="C146" s="15">
        <v>1</v>
      </c>
      <c r="D146" s="3"/>
      <c r="E146" s="3">
        <f>C146*D146</f>
        <v>0</v>
      </c>
      <c r="F146" s="49"/>
    </row>
    <row r="147" spans="1:6" x14ac:dyDescent="0.25">
      <c r="A147" s="36" t="s">
        <v>64</v>
      </c>
      <c r="B147" s="36"/>
      <c r="C147" s="36"/>
      <c r="D147" s="36"/>
      <c r="E147" s="36"/>
      <c r="F147" s="36"/>
    </row>
    <row r="148" spans="1:6" x14ac:dyDescent="0.25">
      <c r="A148" s="2">
        <v>103</v>
      </c>
      <c r="B148" s="2" t="s">
        <v>55</v>
      </c>
      <c r="C148" s="15">
        <v>10</v>
      </c>
      <c r="D148" s="3"/>
      <c r="E148" s="3">
        <f>C148*D148</f>
        <v>0</v>
      </c>
      <c r="F148" s="49"/>
    </row>
    <row r="149" spans="1:6" x14ac:dyDescent="0.25">
      <c r="A149" s="2">
        <v>104</v>
      </c>
      <c r="B149" s="2" t="s">
        <v>56</v>
      </c>
      <c r="C149" s="15">
        <v>1</v>
      </c>
      <c r="D149" s="3"/>
      <c r="E149" s="3">
        <f>C149*D149</f>
        <v>0</v>
      </c>
      <c r="F149" s="49"/>
    </row>
    <row r="150" spans="1:6" x14ac:dyDescent="0.25">
      <c r="A150" s="2">
        <v>105</v>
      </c>
      <c r="B150" s="2" t="s">
        <v>25</v>
      </c>
      <c r="C150" s="15">
        <v>1</v>
      </c>
      <c r="D150" s="3"/>
      <c r="E150" s="3">
        <f>C150*D150</f>
        <v>0</v>
      </c>
      <c r="F150" s="49"/>
    </row>
    <row r="151" spans="1:6" x14ac:dyDescent="0.25">
      <c r="A151" s="2">
        <v>106</v>
      </c>
      <c r="B151" s="2" t="s">
        <v>26</v>
      </c>
      <c r="C151" s="15">
        <v>1</v>
      </c>
      <c r="D151" s="3"/>
      <c r="E151" s="3">
        <f>C151*D151</f>
        <v>0</v>
      </c>
      <c r="F151" s="49"/>
    </row>
    <row r="152" spans="1:6" x14ac:dyDescent="0.25">
      <c r="A152" s="2"/>
      <c r="B152" s="2"/>
      <c r="C152" s="15"/>
      <c r="D152" s="28"/>
      <c r="E152" s="28"/>
      <c r="F152" s="54"/>
    </row>
    <row r="153" spans="1:6" x14ac:dyDescent="0.25">
      <c r="A153" s="16"/>
      <c r="B153" s="32" t="s">
        <v>47</v>
      </c>
      <c r="C153" s="33">
        <f>C133+C134+C135+C136+C138+C139+C140+C141+C143+C144+C145+C146+C148+C149+C150+C151</f>
        <v>86</v>
      </c>
      <c r="D153" s="7"/>
      <c r="E153" s="8">
        <f>SUM(E133+E134+E135+E136+E138+E139+E140+E141+E143+E144+E145+E146+E148+E149+E150+E151)</f>
        <v>0</v>
      </c>
      <c r="F153" s="54"/>
    </row>
    <row r="154" spans="1:6" x14ac:dyDescent="0.25">
      <c r="A154" s="65" t="s">
        <v>73</v>
      </c>
      <c r="B154" s="66"/>
      <c r="C154" s="66"/>
      <c r="D154" s="66"/>
      <c r="E154" s="66"/>
      <c r="F154" s="66"/>
    </row>
    <row r="155" spans="1:6" x14ac:dyDescent="0.25">
      <c r="A155" s="2">
        <v>107</v>
      </c>
      <c r="B155" s="2" t="s">
        <v>55</v>
      </c>
      <c r="C155" s="15">
        <v>10</v>
      </c>
      <c r="D155" s="3"/>
      <c r="E155" s="3">
        <f t="shared" ref="E155:E164" si="12">C155*D155</f>
        <v>0</v>
      </c>
      <c r="F155" s="49"/>
    </row>
    <row r="156" spans="1:6" x14ac:dyDescent="0.25">
      <c r="A156" s="2">
        <v>108</v>
      </c>
      <c r="B156" s="2" t="s">
        <v>34</v>
      </c>
      <c r="C156" s="15">
        <v>1</v>
      </c>
      <c r="D156" s="3"/>
      <c r="E156" s="3">
        <f>C156*D156</f>
        <v>0</v>
      </c>
      <c r="F156" s="49"/>
    </row>
    <row r="157" spans="1:6" x14ac:dyDescent="0.25">
      <c r="A157" s="2">
        <v>109</v>
      </c>
      <c r="B157" s="2" t="s">
        <v>35</v>
      </c>
      <c r="C157" s="15">
        <v>1</v>
      </c>
      <c r="D157" s="3"/>
      <c r="E157" s="3">
        <f>C157*D157</f>
        <v>0</v>
      </c>
      <c r="F157" s="49"/>
    </row>
    <row r="158" spans="1:6" x14ac:dyDescent="0.25">
      <c r="A158" s="2">
        <v>110</v>
      </c>
      <c r="B158" s="2" t="s">
        <v>36</v>
      </c>
      <c r="C158" s="15">
        <v>1</v>
      </c>
      <c r="D158" s="3"/>
      <c r="E158" s="3">
        <f t="shared" si="12"/>
        <v>0</v>
      </c>
      <c r="F158" s="49"/>
    </row>
    <row r="159" spans="1:6" x14ac:dyDescent="0.25">
      <c r="A159" s="2">
        <v>111</v>
      </c>
      <c r="B159" s="2" t="s">
        <v>37</v>
      </c>
      <c r="C159" s="15">
        <v>1</v>
      </c>
      <c r="D159" s="3"/>
      <c r="E159" s="3">
        <f t="shared" si="12"/>
        <v>0</v>
      </c>
      <c r="F159" s="49"/>
    </row>
    <row r="160" spans="1:6" x14ac:dyDescent="0.25">
      <c r="A160" s="2">
        <v>112</v>
      </c>
      <c r="B160" s="2" t="s">
        <v>38</v>
      </c>
      <c r="C160" s="15">
        <v>1</v>
      </c>
      <c r="D160" s="3"/>
      <c r="E160" s="3">
        <f t="shared" si="12"/>
        <v>0</v>
      </c>
      <c r="F160" s="49"/>
    </row>
    <row r="161" spans="1:6" x14ac:dyDescent="0.25">
      <c r="A161" s="2">
        <v>113</v>
      </c>
      <c r="B161" s="2" t="s">
        <v>77</v>
      </c>
      <c r="C161" s="15">
        <v>1</v>
      </c>
      <c r="D161" s="3"/>
      <c r="E161" s="3">
        <f t="shared" si="12"/>
        <v>0</v>
      </c>
      <c r="F161" s="49"/>
    </row>
    <row r="162" spans="1:6" x14ac:dyDescent="0.25">
      <c r="A162" s="2">
        <v>114</v>
      </c>
      <c r="B162" s="2" t="s">
        <v>39</v>
      </c>
      <c r="C162" s="15">
        <f>1</f>
        <v>1</v>
      </c>
      <c r="D162" s="3"/>
      <c r="E162" s="3">
        <f>C162*D162</f>
        <v>0</v>
      </c>
      <c r="F162" s="49"/>
    </row>
    <row r="163" spans="1:6" x14ac:dyDescent="0.25">
      <c r="A163" s="2">
        <v>115</v>
      </c>
      <c r="B163" s="2" t="s">
        <v>40</v>
      </c>
      <c r="C163" s="15">
        <v>1</v>
      </c>
      <c r="D163" s="3"/>
      <c r="E163" s="3">
        <f t="shared" si="12"/>
        <v>0</v>
      </c>
      <c r="F163" s="49"/>
    </row>
    <row r="164" spans="1:6" x14ac:dyDescent="0.25">
      <c r="A164" s="2">
        <v>116</v>
      </c>
      <c r="B164" s="2" t="s">
        <v>41</v>
      </c>
      <c r="C164" s="15">
        <f>1</f>
        <v>1</v>
      </c>
      <c r="D164" s="3"/>
      <c r="E164" s="3">
        <f t="shared" si="12"/>
        <v>0</v>
      </c>
      <c r="F164" s="49"/>
    </row>
    <row r="165" spans="1:6" x14ac:dyDescent="0.25">
      <c r="A165" s="65" t="s">
        <v>66</v>
      </c>
      <c r="B165" s="66"/>
      <c r="C165" s="66"/>
      <c r="D165" s="66"/>
      <c r="E165" s="66"/>
      <c r="F165" s="66"/>
    </row>
    <row r="166" spans="1:6" x14ac:dyDescent="0.25">
      <c r="A166" s="2">
        <v>117</v>
      </c>
      <c r="B166" s="2" t="s">
        <v>55</v>
      </c>
      <c r="C166" s="15">
        <v>1</v>
      </c>
      <c r="D166" s="3"/>
      <c r="E166" s="3">
        <f>C166*D166</f>
        <v>0</v>
      </c>
      <c r="F166" s="49"/>
    </row>
    <row r="167" spans="1:6" x14ac:dyDescent="0.25">
      <c r="A167" s="2">
        <v>118</v>
      </c>
      <c r="B167" s="2" t="s">
        <v>34</v>
      </c>
      <c r="C167" s="15">
        <v>1</v>
      </c>
      <c r="D167" s="3"/>
      <c r="E167" s="3">
        <f t="shared" ref="E167:E175" si="13">C167*D167</f>
        <v>0</v>
      </c>
      <c r="F167" s="49"/>
    </row>
    <row r="168" spans="1:6" x14ac:dyDescent="0.25">
      <c r="A168" s="2">
        <v>119</v>
      </c>
      <c r="B168" s="2" t="s">
        <v>74</v>
      </c>
      <c r="C168" s="15">
        <v>1</v>
      </c>
      <c r="D168" s="3"/>
      <c r="E168" s="3">
        <f t="shared" si="13"/>
        <v>0</v>
      </c>
      <c r="F168" s="49"/>
    </row>
    <row r="169" spans="1:6" x14ac:dyDescent="0.25">
      <c r="A169" s="2">
        <v>120</v>
      </c>
      <c r="B169" s="2" t="s">
        <v>36</v>
      </c>
      <c r="C169" s="15">
        <v>1</v>
      </c>
      <c r="D169" s="3"/>
      <c r="E169" s="3">
        <f t="shared" si="13"/>
        <v>0</v>
      </c>
      <c r="F169" s="49"/>
    </row>
    <row r="170" spans="1:6" x14ac:dyDescent="0.25">
      <c r="A170" s="2">
        <v>121</v>
      </c>
      <c r="B170" s="2" t="s">
        <v>75</v>
      </c>
      <c r="C170" s="15">
        <v>1</v>
      </c>
      <c r="D170" s="3"/>
      <c r="E170" s="3">
        <f t="shared" si="13"/>
        <v>0</v>
      </c>
      <c r="F170" s="49"/>
    </row>
    <row r="171" spans="1:6" x14ac:dyDescent="0.25">
      <c r="A171" s="2">
        <v>122</v>
      </c>
      <c r="B171" s="2" t="s">
        <v>76</v>
      </c>
      <c r="C171" s="15">
        <v>1</v>
      </c>
      <c r="D171" s="3"/>
      <c r="E171" s="3">
        <f t="shared" si="13"/>
        <v>0</v>
      </c>
      <c r="F171" s="49"/>
    </row>
    <row r="172" spans="1:6" x14ac:dyDescent="0.25">
      <c r="A172" s="2">
        <v>123</v>
      </c>
      <c r="B172" s="2" t="s">
        <v>78</v>
      </c>
      <c r="C172" s="15">
        <v>1</v>
      </c>
      <c r="D172" s="3"/>
      <c r="E172" s="3">
        <f>C172*D172</f>
        <v>0</v>
      </c>
      <c r="F172" s="49"/>
    </row>
    <row r="173" spans="1:6" x14ac:dyDescent="0.25">
      <c r="A173" s="2">
        <v>124</v>
      </c>
      <c r="B173" s="2" t="s">
        <v>79</v>
      </c>
      <c r="C173" s="15">
        <v>1</v>
      </c>
      <c r="D173" s="3"/>
      <c r="E173" s="3">
        <f t="shared" si="13"/>
        <v>0</v>
      </c>
      <c r="F173" s="49"/>
    </row>
    <row r="174" spans="1:6" x14ac:dyDescent="0.25">
      <c r="A174" s="2">
        <v>125</v>
      </c>
      <c r="B174" s="2" t="s">
        <v>80</v>
      </c>
      <c r="C174" s="15">
        <v>1</v>
      </c>
      <c r="D174" s="3"/>
      <c r="E174" s="3">
        <f t="shared" si="13"/>
        <v>0</v>
      </c>
      <c r="F174" s="49"/>
    </row>
    <row r="175" spans="1:6" x14ac:dyDescent="0.25">
      <c r="A175" s="2">
        <v>126</v>
      </c>
      <c r="B175" s="2" t="s">
        <v>81</v>
      </c>
      <c r="C175" s="15">
        <v>1</v>
      </c>
      <c r="D175" s="3"/>
      <c r="E175" s="3">
        <f t="shared" si="13"/>
        <v>0</v>
      </c>
      <c r="F175" s="49"/>
    </row>
    <row r="176" spans="1:6" x14ac:dyDescent="0.25">
      <c r="A176" s="65" t="s">
        <v>82</v>
      </c>
      <c r="B176" s="66"/>
      <c r="C176" s="66"/>
      <c r="D176" s="66"/>
      <c r="E176" s="66"/>
      <c r="F176" s="66"/>
    </row>
    <row r="177" spans="1:6" x14ac:dyDescent="0.25">
      <c r="A177" s="2">
        <v>127</v>
      </c>
      <c r="B177" s="2" t="s">
        <v>55</v>
      </c>
      <c r="C177" s="15">
        <v>1</v>
      </c>
      <c r="D177" s="3"/>
      <c r="E177" s="3">
        <f>C177*D177</f>
        <v>0</v>
      </c>
      <c r="F177" s="49"/>
    </row>
    <row r="178" spans="1:6" x14ac:dyDescent="0.25">
      <c r="A178" s="2">
        <v>128</v>
      </c>
      <c r="B178" s="2" t="s">
        <v>83</v>
      </c>
      <c r="C178" s="15">
        <v>1</v>
      </c>
      <c r="D178" s="3"/>
      <c r="E178" s="3">
        <f t="shared" ref="E178:E186" si="14">C178*D178</f>
        <v>0</v>
      </c>
      <c r="F178" s="49"/>
    </row>
    <row r="179" spans="1:6" x14ac:dyDescent="0.25">
      <c r="A179" s="2">
        <v>129</v>
      </c>
      <c r="B179" s="2" t="s">
        <v>74</v>
      </c>
      <c r="C179" s="15">
        <v>1</v>
      </c>
      <c r="D179" s="3"/>
      <c r="E179" s="3">
        <f t="shared" si="14"/>
        <v>0</v>
      </c>
      <c r="F179" s="49"/>
    </row>
    <row r="180" spans="1:6" x14ac:dyDescent="0.25">
      <c r="A180" s="2">
        <v>130</v>
      </c>
      <c r="B180" s="2" t="s">
        <v>36</v>
      </c>
      <c r="C180" s="15">
        <v>1</v>
      </c>
      <c r="D180" s="3"/>
      <c r="E180" s="3">
        <f t="shared" si="14"/>
        <v>0</v>
      </c>
      <c r="F180" s="49"/>
    </row>
    <row r="181" spans="1:6" x14ac:dyDescent="0.25">
      <c r="A181" s="2">
        <v>131</v>
      </c>
      <c r="B181" s="2" t="s">
        <v>75</v>
      </c>
      <c r="C181" s="15">
        <v>1</v>
      </c>
      <c r="D181" s="3"/>
      <c r="E181" s="3">
        <f t="shared" si="14"/>
        <v>0</v>
      </c>
      <c r="F181" s="49"/>
    </row>
    <row r="182" spans="1:6" x14ac:dyDescent="0.25">
      <c r="A182" s="2">
        <v>132</v>
      </c>
      <c r="B182" s="2" t="s">
        <v>76</v>
      </c>
      <c r="C182" s="15">
        <v>1</v>
      </c>
      <c r="D182" s="3"/>
      <c r="E182" s="3">
        <f t="shared" si="14"/>
        <v>0</v>
      </c>
      <c r="F182" s="49"/>
    </row>
    <row r="183" spans="1:6" x14ac:dyDescent="0.25">
      <c r="A183" s="2">
        <v>133</v>
      </c>
      <c r="B183" s="2" t="s">
        <v>78</v>
      </c>
      <c r="C183" s="15">
        <v>1</v>
      </c>
      <c r="D183" s="3"/>
      <c r="E183" s="3">
        <f t="shared" si="14"/>
        <v>0</v>
      </c>
      <c r="F183" s="49"/>
    </row>
    <row r="184" spans="1:6" x14ac:dyDescent="0.25">
      <c r="A184" s="2">
        <v>134</v>
      </c>
      <c r="B184" s="2" t="s">
        <v>79</v>
      </c>
      <c r="C184" s="15">
        <v>1</v>
      </c>
      <c r="D184" s="3"/>
      <c r="E184" s="3">
        <f t="shared" si="14"/>
        <v>0</v>
      </c>
      <c r="F184" s="49"/>
    </row>
    <row r="185" spans="1:6" x14ac:dyDescent="0.25">
      <c r="A185" s="2">
        <v>135</v>
      </c>
      <c r="B185" s="2" t="s">
        <v>80</v>
      </c>
      <c r="C185" s="15">
        <v>1</v>
      </c>
      <c r="D185" s="3"/>
      <c r="E185" s="3">
        <f t="shared" si="14"/>
        <v>0</v>
      </c>
      <c r="F185" s="49"/>
    </row>
    <row r="186" spans="1:6" x14ac:dyDescent="0.25">
      <c r="A186" s="2">
        <v>136</v>
      </c>
      <c r="B186" s="2" t="s">
        <v>81</v>
      </c>
      <c r="C186" s="15">
        <v>1</v>
      </c>
      <c r="D186" s="3"/>
      <c r="E186" s="3">
        <f t="shared" si="14"/>
        <v>0</v>
      </c>
      <c r="F186" s="49"/>
    </row>
    <row r="187" spans="1:6" x14ac:dyDescent="0.25">
      <c r="A187" s="65" t="s">
        <v>84</v>
      </c>
      <c r="B187" s="66"/>
      <c r="C187" s="66"/>
      <c r="D187" s="66"/>
      <c r="E187" s="66"/>
      <c r="F187" s="66"/>
    </row>
    <row r="188" spans="1:6" x14ac:dyDescent="0.25">
      <c r="A188" s="2">
        <v>137</v>
      </c>
      <c r="B188" s="2" t="s">
        <v>55</v>
      </c>
      <c r="C188" s="15">
        <v>1</v>
      </c>
      <c r="D188" s="3"/>
      <c r="E188" s="3">
        <f>C188*D188</f>
        <v>0</v>
      </c>
      <c r="F188" s="49"/>
    </row>
    <row r="189" spans="1:6" x14ac:dyDescent="0.25">
      <c r="A189" s="2">
        <v>138</v>
      </c>
      <c r="B189" s="2" t="s">
        <v>83</v>
      </c>
      <c r="C189" s="15">
        <v>1</v>
      </c>
      <c r="D189" s="3"/>
      <c r="E189" s="3">
        <f t="shared" ref="E189:E197" si="15">C189*D189</f>
        <v>0</v>
      </c>
      <c r="F189" s="49"/>
    </row>
    <row r="190" spans="1:6" x14ac:dyDescent="0.25">
      <c r="A190" s="2">
        <v>139</v>
      </c>
      <c r="B190" s="2" t="s">
        <v>74</v>
      </c>
      <c r="C190" s="15">
        <v>1</v>
      </c>
      <c r="D190" s="3"/>
      <c r="E190" s="3">
        <f t="shared" si="15"/>
        <v>0</v>
      </c>
      <c r="F190" s="49"/>
    </row>
    <row r="191" spans="1:6" x14ac:dyDescent="0.25">
      <c r="A191" s="2">
        <v>140</v>
      </c>
      <c r="B191" s="2" t="s">
        <v>36</v>
      </c>
      <c r="C191" s="15">
        <v>1</v>
      </c>
      <c r="D191" s="3"/>
      <c r="E191" s="3">
        <f t="shared" si="15"/>
        <v>0</v>
      </c>
      <c r="F191" s="49"/>
    </row>
    <row r="192" spans="1:6" x14ac:dyDescent="0.25">
      <c r="A192" s="2">
        <v>141</v>
      </c>
      <c r="B192" s="2" t="s">
        <v>75</v>
      </c>
      <c r="C192" s="15">
        <v>1</v>
      </c>
      <c r="D192" s="3"/>
      <c r="E192" s="3">
        <f t="shared" si="15"/>
        <v>0</v>
      </c>
      <c r="F192" s="49"/>
    </row>
    <row r="193" spans="1:6" x14ac:dyDescent="0.25">
      <c r="A193" s="2">
        <v>142</v>
      </c>
      <c r="B193" s="2" t="s">
        <v>76</v>
      </c>
      <c r="C193" s="15">
        <v>1</v>
      </c>
      <c r="D193" s="3"/>
      <c r="E193" s="3">
        <f t="shared" si="15"/>
        <v>0</v>
      </c>
      <c r="F193" s="49"/>
    </row>
    <row r="194" spans="1:6" x14ac:dyDescent="0.25">
      <c r="A194" s="2">
        <v>143</v>
      </c>
      <c r="B194" s="2" t="s">
        <v>78</v>
      </c>
      <c r="C194" s="15">
        <v>1</v>
      </c>
      <c r="D194" s="3"/>
      <c r="E194" s="3">
        <f t="shared" si="15"/>
        <v>0</v>
      </c>
      <c r="F194" s="49"/>
    </row>
    <row r="195" spans="1:6" x14ac:dyDescent="0.25">
      <c r="A195" s="2">
        <v>144</v>
      </c>
      <c r="B195" s="2" t="s">
        <v>79</v>
      </c>
      <c r="C195" s="15">
        <v>1</v>
      </c>
      <c r="D195" s="3"/>
      <c r="E195" s="3">
        <f t="shared" si="15"/>
        <v>0</v>
      </c>
      <c r="F195" s="49"/>
    </row>
    <row r="196" spans="1:6" x14ac:dyDescent="0.25">
      <c r="A196" s="2">
        <v>145</v>
      </c>
      <c r="B196" s="2" t="s">
        <v>80</v>
      </c>
      <c r="C196" s="15">
        <v>1</v>
      </c>
      <c r="D196" s="3"/>
      <c r="E196" s="3">
        <f t="shared" si="15"/>
        <v>0</v>
      </c>
      <c r="F196" s="49"/>
    </row>
    <row r="197" spans="1:6" x14ac:dyDescent="0.25">
      <c r="A197" s="2">
        <v>146</v>
      </c>
      <c r="B197" s="2" t="s">
        <v>81</v>
      </c>
      <c r="C197" s="15">
        <v>1</v>
      </c>
      <c r="D197" s="3"/>
      <c r="E197" s="3">
        <f t="shared" si="15"/>
        <v>0</v>
      </c>
      <c r="F197" s="49"/>
    </row>
    <row r="198" spans="1:6" x14ac:dyDescent="0.25">
      <c r="A198" s="65" t="s">
        <v>85</v>
      </c>
      <c r="B198" s="66"/>
      <c r="C198" s="66"/>
      <c r="D198" s="66"/>
      <c r="E198" s="66"/>
      <c r="F198" s="66"/>
    </row>
    <row r="199" spans="1:6" x14ac:dyDescent="0.25">
      <c r="A199" s="2">
        <v>147</v>
      </c>
      <c r="B199" s="2" t="s">
        <v>55</v>
      </c>
      <c r="C199" s="15">
        <v>1</v>
      </c>
      <c r="D199" s="3"/>
      <c r="E199" s="3">
        <f>C199*D199</f>
        <v>0</v>
      </c>
      <c r="F199" s="49"/>
    </row>
    <row r="200" spans="1:6" x14ac:dyDescent="0.25">
      <c r="A200" s="2">
        <v>148</v>
      </c>
      <c r="B200" s="2" t="s">
        <v>83</v>
      </c>
      <c r="C200" s="15">
        <v>1</v>
      </c>
      <c r="D200" s="3"/>
      <c r="E200" s="3">
        <f t="shared" ref="E200:E208" si="16">C200*D200</f>
        <v>0</v>
      </c>
      <c r="F200" s="49"/>
    </row>
    <row r="201" spans="1:6" x14ac:dyDescent="0.25">
      <c r="A201" s="2">
        <v>149</v>
      </c>
      <c r="B201" s="2" t="s">
        <v>74</v>
      </c>
      <c r="C201" s="15">
        <v>1</v>
      </c>
      <c r="D201" s="3"/>
      <c r="E201" s="3">
        <f t="shared" si="16"/>
        <v>0</v>
      </c>
      <c r="F201" s="49"/>
    </row>
    <row r="202" spans="1:6" x14ac:dyDescent="0.25">
      <c r="A202" s="2">
        <v>150</v>
      </c>
      <c r="B202" s="2" t="s">
        <v>86</v>
      </c>
      <c r="C202" s="15">
        <v>1</v>
      </c>
      <c r="D202" s="3"/>
      <c r="E202" s="3">
        <f t="shared" si="16"/>
        <v>0</v>
      </c>
      <c r="F202" s="49"/>
    </row>
    <row r="203" spans="1:6" x14ac:dyDescent="0.25">
      <c r="A203" s="2">
        <v>151</v>
      </c>
      <c r="B203" s="2" t="s">
        <v>75</v>
      </c>
      <c r="C203" s="15">
        <v>1</v>
      </c>
      <c r="D203" s="3"/>
      <c r="E203" s="3">
        <f t="shared" si="16"/>
        <v>0</v>
      </c>
      <c r="F203" s="49"/>
    </row>
    <row r="204" spans="1:6" x14ac:dyDescent="0.25">
      <c r="A204" s="2">
        <v>152</v>
      </c>
      <c r="B204" s="2" t="s">
        <v>76</v>
      </c>
      <c r="C204" s="15">
        <v>1</v>
      </c>
      <c r="D204" s="3"/>
      <c r="E204" s="3">
        <f t="shared" si="16"/>
        <v>0</v>
      </c>
      <c r="F204" s="49"/>
    </row>
    <row r="205" spans="1:6" x14ac:dyDescent="0.25">
      <c r="A205" s="2">
        <v>153</v>
      </c>
      <c r="B205" s="2" t="s">
        <v>78</v>
      </c>
      <c r="C205" s="15">
        <v>1</v>
      </c>
      <c r="D205" s="3"/>
      <c r="E205" s="3">
        <f t="shared" si="16"/>
        <v>0</v>
      </c>
      <c r="F205" s="49"/>
    </row>
    <row r="206" spans="1:6" x14ac:dyDescent="0.25">
      <c r="A206" s="2">
        <v>154</v>
      </c>
      <c r="B206" s="2" t="s">
        <v>79</v>
      </c>
      <c r="C206" s="57">
        <v>1</v>
      </c>
      <c r="D206" s="3"/>
      <c r="E206" s="3">
        <f t="shared" si="16"/>
        <v>0</v>
      </c>
      <c r="F206" s="49"/>
    </row>
    <row r="207" spans="1:6" x14ac:dyDescent="0.25">
      <c r="A207" s="2">
        <v>155</v>
      </c>
      <c r="B207" s="2" t="s">
        <v>80</v>
      </c>
      <c r="C207" s="15">
        <v>1</v>
      </c>
      <c r="D207" s="3"/>
      <c r="E207" s="3">
        <f t="shared" si="16"/>
        <v>0</v>
      </c>
      <c r="F207" s="49"/>
    </row>
    <row r="208" spans="1:6" x14ac:dyDescent="0.25">
      <c r="A208" s="2">
        <v>156</v>
      </c>
      <c r="B208" s="2" t="s">
        <v>81</v>
      </c>
      <c r="C208" s="15">
        <v>1</v>
      </c>
      <c r="D208" s="3"/>
      <c r="E208" s="3">
        <f t="shared" si="16"/>
        <v>0</v>
      </c>
      <c r="F208" s="49"/>
    </row>
    <row r="209" spans="1:6" x14ac:dyDescent="0.25">
      <c r="A209" s="65" t="s">
        <v>87</v>
      </c>
      <c r="B209" s="66"/>
      <c r="C209" s="66"/>
      <c r="D209" s="66"/>
      <c r="E209" s="66"/>
      <c r="F209" s="66"/>
    </row>
    <row r="210" spans="1:6" x14ac:dyDescent="0.25">
      <c r="A210" s="2">
        <v>157</v>
      </c>
      <c r="B210" s="2" t="s">
        <v>55</v>
      </c>
      <c r="C210" s="15">
        <v>1</v>
      </c>
      <c r="D210" s="3"/>
      <c r="E210" s="3">
        <f>C210*D210</f>
        <v>0</v>
      </c>
      <c r="F210" s="49"/>
    </row>
    <row r="211" spans="1:6" x14ac:dyDescent="0.25">
      <c r="A211" s="2">
        <v>158</v>
      </c>
      <c r="B211" s="2" t="s">
        <v>83</v>
      </c>
      <c r="C211" s="15">
        <v>1</v>
      </c>
      <c r="D211" s="3"/>
      <c r="E211" s="3">
        <f t="shared" ref="E211:E219" si="17">C211*D211</f>
        <v>0</v>
      </c>
      <c r="F211" s="49"/>
    </row>
    <row r="212" spans="1:6" x14ac:dyDescent="0.25">
      <c r="A212" s="2">
        <v>159</v>
      </c>
      <c r="B212" s="2" t="s">
        <v>74</v>
      </c>
      <c r="C212" s="15">
        <v>1</v>
      </c>
      <c r="D212" s="3"/>
      <c r="E212" s="3">
        <f t="shared" si="17"/>
        <v>0</v>
      </c>
      <c r="F212" s="49"/>
    </row>
    <row r="213" spans="1:6" x14ac:dyDescent="0.25">
      <c r="A213" s="2">
        <v>160</v>
      </c>
      <c r="B213" s="2" t="s">
        <v>86</v>
      </c>
      <c r="C213" s="15">
        <v>1</v>
      </c>
      <c r="D213" s="3"/>
      <c r="E213" s="3">
        <f t="shared" si="17"/>
        <v>0</v>
      </c>
      <c r="F213" s="49"/>
    </row>
    <row r="214" spans="1:6" x14ac:dyDescent="0.25">
      <c r="A214" s="2">
        <v>161</v>
      </c>
      <c r="B214" s="2" t="s">
        <v>75</v>
      </c>
      <c r="C214" s="57">
        <v>1</v>
      </c>
      <c r="D214" s="3"/>
      <c r="E214" s="3">
        <f t="shared" si="17"/>
        <v>0</v>
      </c>
      <c r="F214" s="49"/>
    </row>
    <row r="215" spans="1:6" x14ac:dyDescent="0.25">
      <c r="A215" s="2">
        <v>162</v>
      </c>
      <c r="B215" s="2" t="s">
        <v>76</v>
      </c>
      <c r="C215" s="15">
        <v>1</v>
      </c>
      <c r="D215" s="3"/>
      <c r="E215" s="3">
        <f t="shared" si="17"/>
        <v>0</v>
      </c>
      <c r="F215" s="49"/>
    </row>
    <row r="216" spans="1:6" x14ac:dyDescent="0.25">
      <c r="A216" s="2">
        <v>163</v>
      </c>
      <c r="B216" s="2" t="s">
        <v>78</v>
      </c>
      <c r="C216" s="15">
        <v>1</v>
      </c>
      <c r="D216" s="3"/>
      <c r="E216" s="3">
        <f t="shared" si="17"/>
        <v>0</v>
      </c>
      <c r="F216" s="49"/>
    </row>
    <row r="217" spans="1:6" x14ac:dyDescent="0.25">
      <c r="A217" s="2">
        <v>164</v>
      </c>
      <c r="B217" s="2" t="s">
        <v>79</v>
      </c>
      <c r="C217" s="15">
        <v>1</v>
      </c>
      <c r="D217" s="3"/>
      <c r="E217" s="3">
        <f t="shared" si="17"/>
        <v>0</v>
      </c>
      <c r="F217" s="49"/>
    </row>
    <row r="218" spans="1:6" x14ac:dyDescent="0.25">
      <c r="A218" s="2">
        <v>165</v>
      </c>
      <c r="B218" s="2" t="s">
        <v>80</v>
      </c>
      <c r="C218" s="15">
        <v>1</v>
      </c>
      <c r="D218" s="3"/>
      <c r="E218" s="3">
        <f t="shared" si="17"/>
        <v>0</v>
      </c>
      <c r="F218" s="49"/>
    </row>
    <row r="219" spans="1:6" x14ac:dyDescent="0.25">
      <c r="A219" s="2">
        <v>166</v>
      </c>
      <c r="B219" s="2" t="s">
        <v>81</v>
      </c>
      <c r="C219" s="15">
        <v>1</v>
      </c>
      <c r="D219" s="3"/>
      <c r="E219" s="3">
        <f t="shared" si="17"/>
        <v>0</v>
      </c>
      <c r="F219" s="49"/>
    </row>
    <row r="220" spans="1:6" x14ac:dyDescent="0.25">
      <c r="A220" s="65" t="s">
        <v>88</v>
      </c>
      <c r="B220" s="66"/>
      <c r="C220" s="66"/>
      <c r="D220" s="66"/>
      <c r="E220" s="66"/>
      <c r="F220" s="66"/>
    </row>
    <row r="221" spans="1:6" x14ac:dyDescent="0.25">
      <c r="A221" s="2">
        <v>167</v>
      </c>
      <c r="B221" s="2" t="s">
        <v>55</v>
      </c>
      <c r="C221" s="15">
        <v>1</v>
      </c>
      <c r="D221" s="3"/>
      <c r="E221" s="3">
        <f>C221*D221</f>
        <v>0</v>
      </c>
      <c r="F221" s="49"/>
    </row>
    <row r="222" spans="1:6" x14ac:dyDescent="0.25">
      <c r="A222" s="2">
        <v>168</v>
      </c>
      <c r="B222" s="2" t="s">
        <v>83</v>
      </c>
      <c r="C222" s="15">
        <v>1</v>
      </c>
      <c r="D222" s="3"/>
      <c r="E222" s="3">
        <f t="shared" ref="E222:E230" si="18">C222*D222</f>
        <v>0</v>
      </c>
      <c r="F222" s="49"/>
    </row>
    <row r="223" spans="1:6" x14ac:dyDescent="0.25">
      <c r="A223" s="2">
        <v>169</v>
      </c>
      <c r="B223" s="2" t="s">
        <v>74</v>
      </c>
      <c r="C223" s="15">
        <v>1</v>
      </c>
      <c r="D223" s="3"/>
      <c r="E223" s="3">
        <f t="shared" si="18"/>
        <v>0</v>
      </c>
      <c r="F223" s="49"/>
    </row>
    <row r="224" spans="1:6" x14ac:dyDescent="0.25">
      <c r="A224" s="2">
        <v>170</v>
      </c>
      <c r="B224" s="2" t="s">
        <v>86</v>
      </c>
      <c r="C224" s="15">
        <v>1</v>
      </c>
      <c r="D224" s="3"/>
      <c r="E224" s="3">
        <f t="shared" si="18"/>
        <v>0</v>
      </c>
      <c r="F224" s="49"/>
    </row>
    <row r="225" spans="1:6" x14ac:dyDescent="0.25">
      <c r="A225" s="2">
        <v>171</v>
      </c>
      <c r="B225" s="2" t="s">
        <v>75</v>
      </c>
      <c r="C225" s="15">
        <v>1</v>
      </c>
      <c r="D225" s="3"/>
      <c r="E225" s="3">
        <f t="shared" si="18"/>
        <v>0</v>
      </c>
      <c r="F225" s="49"/>
    </row>
    <row r="226" spans="1:6" x14ac:dyDescent="0.25">
      <c r="A226" s="2">
        <v>172</v>
      </c>
      <c r="B226" s="2" t="s">
        <v>76</v>
      </c>
      <c r="C226" s="15">
        <v>1</v>
      </c>
      <c r="D226" s="3"/>
      <c r="E226" s="3">
        <f t="shared" si="18"/>
        <v>0</v>
      </c>
      <c r="F226" s="49"/>
    </row>
    <row r="227" spans="1:6" x14ac:dyDescent="0.25">
      <c r="A227" s="2">
        <v>173</v>
      </c>
      <c r="B227" s="2" t="s">
        <v>78</v>
      </c>
      <c r="C227" s="15">
        <v>1</v>
      </c>
      <c r="D227" s="3"/>
      <c r="E227" s="3">
        <f t="shared" si="18"/>
        <v>0</v>
      </c>
      <c r="F227" s="49"/>
    </row>
    <row r="228" spans="1:6" x14ac:dyDescent="0.25">
      <c r="A228" s="2">
        <v>174</v>
      </c>
      <c r="B228" s="2" t="s">
        <v>79</v>
      </c>
      <c r="C228" s="15">
        <v>1</v>
      </c>
      <c r="D228" s="3"/>
      <c r="E228" s="3">
        <f t="shared" si="18"/>
        <v>0</v>
      </c>
      <c r="F228" s="49"/>
    </row>
    <row r="229" spans="1:6" x14ac:dyDescent="0.25">
      <c r="A229" s="2">
        <v>175</v>
      </c>
      <c r="B229" s="2" t="s">
        <v>80</v>
      </c>
      <c r="C229" s="15">
        <v>1</v>
      </c>
      <c r="D229" s="3"/>
      <c r="E229" s="3">
        <f t="shared" si="18"/>
        <v>0</v>
      </c>
      <c r="F229" s="49"/>
    </row>
    <row r="230" spans="1:6" x14ac:dyDescent="0.25">
      <c r="A230" s="2">
        <v>176</v>
      </c>
      <c r="B230" s="2" t="s">
        <v>81</v>
      </c>
      <c r="C230" s="15">
        <v>1</v>
      </c>
      <c r="D230" s="3"/>
      <c r="E230" s="3">
        <f t="shared" si="18"/>
        <v>0</v>
      </c>
      <c r="F230" s="49"/>
    </row>
    <row r="231" spans="1:6" x14ac:dyDescent="0.25">
      <c r="A231" s="2"/>
      <c r="B231" s="16" t="s">
        <v>48</v>
      </c>
      <c r="C231" s="18">
        <f>SUM(C155+C156+C157+C158+C159+C160+C161+C162+C163+C164+C166+C167+C168+C169+C170+C171+C172+C173+C174+C175+C177+C178+C179+C180+C181+C182+C183+C184+C185+C186+C188+C189+C190+C191+C192+C193+C194+C195+C196+C197+C199+C200+C201+C202+C203+C204+C205+C206+C207+C208+C210+C211+C212+C213+C214+C215+C216+C217+C218+C219+C221+C222+C223+C224+C225+C226+C227+C228+C229+C230)</f>
        <v>79</v>
      </c>
      <c r="D231" s="6"/>
      <c r="E231" s="8">
        <f>SUM(E155+E156+E157+E158+E159+E160+E161+E162+E163+E164+E166+E167+E168+E169+E170+E171+E172+E173+E174+E175+E177+E178+E179+E180+E181+E182+E183+E184+E185+E186+E188+E189+E190+E191+E192+E193+E194+E195+E196+E197+E199+E200+E201+E202+E203+E204+E205+E206+E207+E208+E210+E211+E212+E213+E214+E215+E216+E217+E218+E219+E221+E222+E223+E224+E225+E226+E227+E228+E229+E230)</f>
        <v>0</v>
      </c>
      <c r="F231" s="6"/>
    </row>
    <row r="232" spans="1:6" x14ac:dyDescent="0.25">
      <c r="A232" s="2"/>
      <c r="B232" s="16" t="s">
        <v>67</v>
      </c>
      <c r="C232" s="25"/>
      <c r="D232" s="7"/>
      <c r="E232" s="58">
        <f>E153+E231</f>
        <v>0</v>
      </c>
      <c r="F232" s="55"/>
    </row>
    <row r="233" spans="1:6" x14ac:dyDescent="0.25">
      <c r="A233" s="36" t="s">
        <v>27</v>
      </c>
      <c r="B233" s="36"/>
      <c r="C233" s="36"/>
      <c r="D233" s="36"/>
      <c r="E233" s="36"/>
      <c r="F233" s="36"/>
    </row>
    <row r="234" spans="1:6" x14ac:dyDescent="0.25">
      <c r="A234" s="59" t="s">
        <v>57</v>
      </c>
      <c r="B234" s="60"/>
      <c r="C234" s="22"/>
      <c r="D234" s="22"/>
      <c r="E234" s="37"/>
      <c r="F234" s="52"/>
    </row>
    <row r="235" spans="1:6" x14ac:dyDescent="0.25">
      <c r="A235" s="21">
        <v>177</v>
      </c>
      <c r="B235" s="2" t="s">
        <v>51</v>
      </c>
      <c r="C235" s="22">
        <v>100</v>
      </c>
      <c r="D235" s="42"/>
      <c r="E235" s="41">
        <f>C235*D235</f>
        <v>0</v>
      </c>
      <c r="F235" s="49"/>
    </row>
    <row r="236" spans="1:6" x14ac:dyDescent="0.25">
      <c r="A236" s="21">
        <v>178</v>
      </c>
      <c r="B236" s="2" t="s">
        <v>52</v>
      </c>
      <c r="C236" s="22">
        <v>100</v>
      </c>
      <c r="D236" s="42"/>
      <c r="E236" s="41">
        <f>C236*D236</f>
        <v>0</v>
      </c>
      <c r="F236" s="49"/>
    </row>
    <row r="237" spans="1:6" x14ac:dyDescent="0.25">
      <c r="A237" s="21">
        <v>179</v>
      </c>
      <c r="B237" s="2" t="s">
        <v>53</v>
      </c>
      <c r="C237" s="22">
        <v>50</v>
      </c>
      <c r="D237" s="42"/>
      <c r="E237" s="41">
        <f>C237*D237</f>
        <v>0</v>
      </c>
      <c r="F237" s="49"/>
    </row>
    <row r="238" spans="1:6" x14ac:dyDescent="0.25">
      <c r="A238" s="59" t="s">
        <v>42</v>
      </c>
      <c r="B238" s="60"/>
      <c r="C238" s="15"/>
      <c r="D238" s="10"/>
      <c r="E238" s="3"/>
      <c r="F238" s="49"/>
    </row>
    <row r="239" spans="1:6" x14ac:dyDescent="0.25">
      <c r="A239" s="21">
        <v>180</v>
      </c>
      <c r="B239" s="2" t="s">
        <v>51</v>
      </c>
      <c r="C239" s="15">
        <v>50</v>
      </c>
      <c r="D239" s="3"/>
      <c r="E239" s="3">
        <f>C239*D239</f>
        <v>0</v>
      </c>
      <c r="F239" s="49"/>
    </row>
    <row r="240" spans="1:6" x14ac:dyDescent="0.25">
      <c r="A240" s="21">
        <v>181</v>
      </c>
      <c r="B240" s="2" t="s">
        <v>52</v>
      </c>
      <c r="C240" s="15">
        <v>50</v>
      </c>
      <c r="D240" s="3"/>
      <c r="E240" s="3">
        <f>C240*D240</f>
        <v>0</v>
      </c>
      <c r="F240" s="49"/>
    </row>
    <row r="241" spans="1:6" x14ac:dyDescent="0.25">
      <c r="A241" s="21">
        <v>182</v>
      </c>
      <c r="B241" s="2" t="s">
        <v>53</v>
      </c>
      <c r="C241" s="15">
        <v>50</v>
      </c>
      <c r="D241" s="3"/>
      <c r="E241" s="3">
        <f>C241*D241</f>
        <v>0</v>
      </c>
      <c r="F241" s="49"/>
    </row>
    <row r="242" spans="1:6" ht="30" x14ac:dyDescent="0.25">
      <c r="A242" s="2">
        <v>183</v>
      </c>
      <c r="B242" s="26" t="s">
        <v>28</v>
      </c>
      <c r="C242" s="15">
        <v>12</v>
      </c>
      <c r="D242" s="3"/>
      <c r="E242" s="3">
        <f>C242*D242</f>
        <v>0</v>
      </c>
      <c r="F242" s="49"/>
    </row>
    <row r="243" spans="1:6" x14ac:dyDescent="0.25">
      <c r="A243" s="2"/>
      <c r="B243" s="26"/>
      <c r="C243" s="15"/>
      <c r="D243" s="3"/>
      <c r="E243" s="34">
        <f>SUM(E235:E242)</f>
        <v>0</v>
      </c>
      <c r="F243" s="54"/>
    </row>
    <row r="244" spans="1:6" x14ac:dyDescent="0.25">
      <c r="A244" s="36" t="s">
        <v>94</v>
      </c>
      <c r="B244" s="36"/>
      <c r="C244" s="36"/>
      <c r="D244" s="36"/>
      <c r="E244" s="36"/>
      <c r="F244" s="36"/>
    </row>
    <row r="245" spans="1:6" ht="30" x14ac:dyDescent="0.25">
      <c r="A245" s="2">
        <v>184</v>
      </c>
      <c r="B245" s="40" t="s">
        <v>93</v>
      </c>
      <c r="C245" s="15">
        <v>1</v>
      </c>
      <c r="D245" s="41"/>
      <c r="E245" s="41">
        <f>C245*D245</f>
        <v>0</v>
      </c>
      <c r="F245" s="53"/>
    </row>
    <row r="246" spans="1:6" ht="71.25" customHeight="1" x14ac:dyDescent="0.25">
      <c r="A246" s="2">
        <v>185</v>
      </c>
      <c r="B246" s="40" t="s">
        <v>89</v>
      </c>
      <c r="C246" s="15">
        <v>1</v>
      </c>
      <c r="D246" s="41"/>
      <c r="E246" s="41">
        <f>C246*D246</f>
        <v>0</v>
      </c>
      <c r="F246" s="53"/>
    </row>
    <row r="247" spans="1:6" ht="30" x14ac:dyDescent="0.25">
      <c r="A247" s="2">
        <v>186</v>
      </c>
      <c r="B247" s="40" t="s">
        <v>90</v>
      </c>
      <c r="C247" s="15">
        <v>1</v>
      </c>
      <c r="D247" s="41"/>
      <c r="E247" s="41">
        <f>C247*D247</f>
        <v>0</v>
      </c>
      <c r="F247" s="53"/>
    </row>
    <row r="248" spans="1:6" ht="30" x14ac:dyDescent="0.25">
      <c r="A248" s="2">
        <v>187</v>
      </c>
      <c r="B248" s="40" t="s">
        <v>91</v>
      </c>
      <c r="C248" s="15">
        <v>1</v>
      </c>
      <c r="D248" s="41"/>
      <c r="E248" s="41">
        <f>C248*D248</f>
        <v>0</v>
      </c>
      <c r="F248" s="53"/>
    </row>
    <row r="249" spans="1:6" ht="46.5" customHeight="1" x14ac:dyDescent="0.25">
      <c r="A249" s="2">
        <v>188</v>
      </c>
      <c r="B249" s="40" t="s">
        <v>92</v>
      </c>
      <c r="C249" s="15">
        <v>1</v>
      </c>
      <c r="D249" s="41"/>
      <c r="E249" s="41">
        <f>C249*D249</f>
        <v>0</v>
      </c>
      <c r="F249" s="53"/>
    </row>
    <row r="250" spans="1:6" ht="44.25" customHeight="1" x14ac:dyDescent="0.25">
      <c r="A250" s="38"/>
      <c r="B250" s="39"/>
      <c r="C250" s="15"/>
      <c r="D250" s="3"/>
      <c r="E250" s="34">
        <f>SUM(E245:E249)</f>
        <v>0</v>
      </c>
      <c r="F250" s="54"/>
    </row>
    <row r="251" spans="1:6" ht="48.75" customHeight="1" x14ac:dyDescent="0.25">
      <c r="A251" s="68" t="s">
        <v>70</v>
      </c>
      <c r="B251" s="69"/>
      <c r="C251" s="69"/>
      <c r="D251" s="69"/>
      <c r="E251" s="70"/>
    </row>
    <row r="252" spans="1:6" ht="44.25" customHeight="1" x14ac:dyDescent="0.25">
      <c r="A252" s="72" t="s">
        <v>72</v>
      </c>
      <c r="B252" s="73"/>
      <c r="C252" s="73"/>
      <c r="D252" s="74"/>
      <c r="E252" s="48">
        <f>E31+E131+E232+E243+E250</f>
        <v>0</v>
      </c>
    </row>
    <row r="253" spans="1:6" ht="45.75" customHeight="1" x14ac:dyDescent="0.25">
      <c r="A253" s="29"/>
      <c r="B253" s="29"/>
      <c r="C253" s="29"/>
      <c r="D253" s="29"/>
      <c r="E253" s="29"/>
      <c r="F253" s="30"/>
    </row>
    <row r="254" spans="1:6" x14ac:dyDescent="0.25">
      <c r="B254" s="31" t="s">
        <v>54</v>
      </c>
      <c r="C254" s="11"/>
      <c r="D254" s="27"/>
      <c r="E254" s="5"/>
      <c r="F254" s="5"/>
    </row>
    <row r="255" spans="1:6" x14ac:dyDescent="0.25">
      <c r="B255" s="71" t="s">
        <v>29</v>
      </c>
      <c r="C255" s="71"/>
      <c r="D255" s="71"/>
      <c r="E255" s="71"/>
      <c r="F255" s="71"/>
    </row>
    <row r="256" spans="1:6" ht="15" customHeight="1" x14ac:dyDescent="0.25">
      <c r="B256" s="67" t="s">
        <v>30</v>
      </c>
      <c r="C256" s="67"/>
      <c r="D256" s="67"/>
      <c r="E256" s="67"/>
      <c r="F256" s="67"/>
    </row>
    <row r="257" spans="2:6" x14ac:dyDescent="0.25">
      <c r="B257" s="67" t="s">
        <v>31</v>
      </c>
      <c r="C257" s="67"/>
      <c r="D257" s="67"/>
      <c r="E257" s="67"/>
      <c r="F257" s="67"/>
    </row>
    <row r="258" spans="2:6" x14ac:dyDescent="0.25">
      <c r="B258" s="67" t="s">
        <v>32</v>
      </c>
      <c r="C258" s="67"/>
      <c r="D258" s="67"/>
      <c r="E258" s="67"/>
      <c r="F258" s="67"/>
    </row>
    <row r="259" spans="2:6" x14ac:dyDescent="0.25">
      <c r="C259" s="11"/>
      <c r="D259" s="27"/>
      <c r="E259" s="5"/>
      <c r="F259" s="5"/>
    </row>
    <row r="260" spans="2:6" x14ac:dyDescent="0.25">
      <c r="C260" s="11"/>
      <c r="D260" s="27"/>
      <c r="E260" s="5"/>
      <c r="F260" s="5"/>
    </row>
    <row r="261" spans="2:6" x14ac:dyDescent="0.25">
      <c r="C261" s="11"/>
      <c r="D261" s="27"/>
      <c r="E261" s="5"/>
      <c r="F261" s="5"/>
    </row>
  </sheetData>
  <mergeCells count="20">
    <mergeCell ref="B257:F257"/>
    <mergeCell ref="B258:F258"/>
    <mergeCell ref="A251:E251"/>
    <mergeCell ref="B255:F255"/>
    <mergeCell ref="B256:F256"/>
    <mergeCell ref="A252:D252"/>
    <mergeCell ref="A238:B238"/>
    <mergeCell ref="A5:F5"/>
    <mergeCell ref="A2:F2"/>
    <mergeCell ref="A9:F9"/>
    <mergeCell ref="A14:F14"/>
    <mergeCell ref="A32:D32"/>
    <mergeCell ref="A154:F154"/>
    <mergeCell ref="A234:B234"/>
    <mergeCell ref="A165:F165"/>
    <mergeCell ref="A176:F176"/>
    <mergeCell ref="A187:F187"/>
    <mergeCell ref="A198:F198"/>
    <mergeCell ref="A209:F209"/>
    <mergeCell ref="A220:F2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2025-2026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Wiznerowicz</dc:creator>
  <cp:lastModifiedBy>Marta Żołnierowicz</cp:lastModifiedBy>
  <cp:lastPrinted>2025-01-15T10:32:02Z</cp:lastPrinted>
  <dcterms:created xsi:type="dcterms:W3CDTF">2016-01-28T08:04:55Z</dcterms:created>
  <dcterms:modified xsi:type="dcterms:W3CDTF">2025-01-15T10:32:53Z</dcterms:modified>
</cp:coreProperties>
</file>